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ENERALE" sheetId="1" r:id="rId1"/>
    <sheet name="Foglio1" sheetId="2" r:id="rId2"/>
  </sheets>
  <definedNames>
    <definedName name="_xlnm.Print_Area" localSheetId="0">'GENERALE'!$A$1:$I$23</definedName>
  </definedNames>
  <calcPr fullCalcOnLoad="1"/>
</workbook>
</file>

<file path=xl/sharedStrings.xml><?xml version="1.0" encoding="utf-8"?>
<sst xmlns="http://schemas.openxmlformats.org/spreadsheetml/2006/main" count="38" uniqueCount="22">
  <si>
    <t>COMPETENZA</t>
  </si>
  <si>
    <t>RESIDUI</t>
  </si>
  <si>
    <t>TOTALE AVANZO</t>
  </si>
  <si>
    <t>Gestione corrente + PG</t>
  </si>
  <si>
    <t>Gestione corrente+P.G.</t>
  </si>
  <si>
    <t>Maggiori accertamenti</t>
  </si>
  <si>
    <t>Minori accertamenti titolo I+III</t>
  </si>
  <si>
    <t>Minori accertamenti</t>
  </si>
  <si>
    <t>Minori accertamenti Partite Giro</t>
  </si>
  <si>
    <t xml:space="preserve">Totale </t>
  </si>
  <si>
    <t>Minori impegni titolo I</t>
  </si>
  <si>
    <t>Minori impegni</t>
  </si>
  <si>
    <t>Minori impegni Partite Giro</t>
  </si>
  <si>
    <t>Avanzo gestione corrente</t>
  </si>
  <si>
    <t>Quota avanzo corrente</t>
  </si>
  <si>
    <t>di cui fondo perenti</t>
  </si>
  <si>
    <t>Gestione in c/capitale</t>
  </si>
  <si>
    <t>Totale</t>
  </si>
  <si>
    <t>Avanzo gestione c/capitale</t>
  </si>
  <si>
    <t>Quota avanzo c/capitale</t>
  </si>
  <si>
    <t>Totale generale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</si>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</sst>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0" fillId="2" borderId="1" xfId="0" applyFill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5" xfId="0" applyFill="1" applyBorder="1" applyAlignment="1">
      <alignment/>
    </xf>
    <xf numFmtId="164" fontId="0" fillId="0" borderId="0" xfId="0" applyBorder="1" applyAlignment="1">
      <alignment/>
    </xf>
    <xf numFmtId="164" fontId="0" fillId="0" borderId="6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 horizontal="right"/>
    </xf>
    <xf numFmtId="164" fontId="0" fillId="0" borderId="7" xfId="0" applyBorder="1" applyAlignment="1">
      <alignment/>
    </xf>
    <xf numFmtId="165" fontId="1" fillId="0" borderId="1" xfId="0" applyNumberFormat="1" applyFont="1" applyBorder="1" applyAlignment="1">
      <alignment/>
    </xf>
    <xf numFmtId="164" fontId="1" fillId="2" borderId="5" xfId="0" applyFont="1" applyFill="1" applyBorder="1" applyAlignment="1">
      <alignment/>
    </xf>
    <xf numFmtId="164" fontId="1" fillId="0" borderId="0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0" xfId="0" applyFont="1" applyAlignment="1">
      <alignment/>
    </xf>
    <xf numFmtId="164" fontId="0" fillId="0" borderId="8" xfId="0" applyBorder="1" applyAlignment="1">
      <alignment/>
    </xf>
    <xf numFmtId="165" fontId="0" fillId="0" borderId="6" xfId="0" applyNumberFormat="1" applyBorder="1" applyAlignment="1">
      <alignment/>
    </xf>
    <xf numFmtId="164" fontId="0" fillId="0" borderId="9" xfId="0" applyBorder="1" applyAlignment="1">
      <alignment/>
    </xf>
    <xf numFmtId="164" fontId="0" fillId="0" borderId="5" xfId="0" applyFill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4" fontId="1" fillId="2" borderId="9" xfId="0" applyFont="1" applyFill="1" applyBorder="1" applyAlignment="1">
      <alignment/>
    </xf>
    <xf numFmtId="164" fontId="1" fillId="0" borderId="10" xfId="0" applyFont="1" applyBorder="1" applyAlignment="1">
      <alignment/>
    </xf>
    <xf numFmtId="165" fontId="1" fillId="0" borderId="11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/>
    </xf>
    <xf numFmtId="16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B9" sqref="B9"/>
    </sheetView>
  </sheetViews>
  <sheetFormatPr defaultColWidth="9.140625" defaultRowHeight="12.75"/>
  <cols>
    <col min="1" max="1" width="27.8515625" style="0" customWidth="1"/>
    <col min="2" max="2" width="14.421875" style="0" customWidth="1"/>
    <col min="3" max="3" width="1.8515625" style="0" customWidth="1"/>
    <col min="4" max="4" width="28.57421875" style="0" customWidth="1"/>
    <col min="5" max="5" width="13.421875" style="0" customWidth="1"/>
    <col min="6" max="6" width="16.57421875" style="0" customWidth="1"/>
    <col min="7" max="7" width="10.140625" style="0" customWidth="1"/>
    <col min="9" max="9" width="12.7109375" style="0" customWidth="1"/>
  </cols>
  <sheetData>
    <row r="1" spans="1:9" ht="12.75">
      <c r="A1" s="1" t="s">
        <v>0</v>
      </c>
      <c r="B1" s="2"/>
      <c r="C1" s="2"/>
      <c r="D1" s="1" t="s">
        <v>1</v>
      </c>
      <c r="E1" s="2"/>
      <c r="F1" s="1" t="s">
        <v>2</v>
      </c>
      <c r="G1" s="3"/>
      <c r="H1" s="4"/>
      <c r="I1" s="5"/>
    </row>
    <row r="2" spans="1:9" ht="12.75">
      <c r="A2" s="6" t="s">
        <v>3</v>
      </c>
      <c r="B2" s="7"/>
      <c r="C2" s="8"/>
      <c r="D2" s="6" t="s">
        <v>4</v>
      </c>
      <c r="E2" s="7"/>
      <c r="F2" s="7"/>
      <c r="G2" s="9"/>
      <c r="H2" s="9"/>
      <c r="I2" s="10"/>
    </row>
    <row r="3" spans="1:9" ht="12.75">
      <c r="A3" s="7" t="s">
        <v>5</v>
      </c>
      <c r="B3" s="11">
        <f>292658.72+111222.22+27584.77+40000+21601.89+1267.86+2246.5+90446.47+4018.69+1549.76+625+2623.87+11870.55+883.9</f>
        <v>608600.2</v>
      </c>
      <c r="C3" s="8"/>
      <c r="D3" s="7" t="s">
        <v>5</v>
      </c>
      <c r="E3" s="11"/>
      <c r="F3" s="7"/>
      <c r="G3" s="9"/>
      <c r="H3" s="9"/>
      <c r="I3" s="10"/>
    </row>
    <row r="4" spans="1:9" ht="12.75">
      <c r="A4" s="7"/>
      <c r="B4" s="11"/>
      <c r="C4" s="8"/>
      <c r="D4" s="7" t="s">
        <v>6</v>
      </c>
      <c r="E4" s="11">
        <f>26360.87+1749.03</f>
        <v>28109.899999999998</v>
      </c>
      <c r="F4" s="7"/>
      <c r="G4" s="9"/>
      <c r="H4" s="9"/>
      <c r="I4" s="10"/>
    </row>
    <row r="5" spans="1:9" ht="12.75">
      <c r="A5" s="7" t="s">
        <v>7</v>
      </c>
      <c r="B5" s="11">
        <f>402385.8+500000+69888+27100+60000+33953.3+500+2252.17+1242.2+3200+1018016.15</f>
        <v>2118537.62</v>
      </c>
      <c r="C5" s="8"/>
      <c r="D5" s="7" t="s">
        <v>8</v>
      </c>
      <c r="E5" s="11"/>
      <c r="F5" s="7"/>
      <c r="G5" s="9"/>
      <c r="H5" s="9"/>
      <c r="I5" s="10"/>
    </row>
    <row r="6" spans="1:9" ht="12.75">
      <c r="A6" s="12" t="s">
        <v>9</v>
      </c>
      <c r="B6" s="11">
        <f>B3+B4-B5</f>
        <v>-1509937.4200000002</v>
      </c>
      <c r="C6" s="8"/>
      <c r="D6" s="12" t="s">
        <v>9</v>
      </c>
      <c r="E6" s="11">
        <f>E3-E4-E5</f>
        <v>-28109.899999999998</v>
      </c>
      <c r="F6" s="7">
        <f>F3-F4-F5</f>
        <v>0</v>
      </c>
      <c r="G6" s="9"/>
      <c r="H6" s="9"/>
      <c r="I6" s="10"/>
    </row>
    <row r="7" spans="1:9" ht="12.75">
      <c r="A7" s="13"/>
      <c r="C7" s="8"/>
      <c r="D7" s="7" t="s">
        <v>10</v>
      </c>
      <c r="E7" s="11">
        <v>2442922.11</v>
      </c>
      <c r="F7" s="7"/>
      <c r="G7" s="9"/>
      <c r="H7" s="9"/>
      <c r="I7" s="10"/>
    </row>
    <row r="8" spans="1:9" ht="12.75">
      <c r="A8" s="7" t="s">
        <v>11</v>
      </c>
      <c r="B8" s="11">
        <f>21636804.57+1018016.15</f>
        <v>22654820.72</v>
      </c>
      <c r="C8" s="8"/>
      <c r="D8" s="7" t="s">
        <v>12</v>
      </c>
      <c r="E8" s="11">
        <f>8300.77+12821.76</f>
        <v>21122.53</v>
      </c>
      <c r="F8" s="11"/>
      <c r="G8" s="9"/>
      <c r="H8" s="9"/>
      <c r="I8" s="10"/>
    </row>
    <row r="9" spans="1:9" ht="12.75">
      <c r="A9" s="7"/>
      <c r="B9" s="11"/>
      <c r="C9" s="8"/>
      <c r="D9" s="12" t="s">
        <v>9</v>
      </c>
      <c r="E9" s="11">
        <f>E7+E8</f>
        <v>2464044.6399999997</v>
      </c>
      <c r="F9" s="7"/>
      <c r="G9" s="9"/>
      <c r="H9" s="9"/>
      <c r="I9" s="10"/>
    </row>
    <row r="10" spans="1:9" s="18" customFormat="1" ht="12.75">
      <c r="A10" s="6" t="s">
        <v>13</v>
      </c>
      <c r="B10" s="14">
        <f>B6+B8</f>
        <v>21144883.299999997</v>
      </c>
      <c r="C10" s="15"/>
      <c r="D10" s="6" t="s">
        <v>13</v>
      </c>
      <c r="E10" s="14">
        <f>E6+E9</f>
        <v>2435934.7399999998</v>
      </c>
      <c r="F10" s="14">
        <f>B10+E10</f>
        <v>23580818.039999995</v>
      </c>
      <c r="G10" s="16" t="s">
        <v>14</v>
      </c>
      <c r="H10" s="16"/>
      <c r="I10" s="17"/>
    </row>
    <row r="11" spans="1:9" ht="12.75">
      <c r="A11" s="19"/>
      <c r="B11" s="19"/>
      <c r="C11" s="8"/>
      <c r="D11" s="19"/>
      <c r="E11" s="19"/>
      <c r="F11" s="19"/>
      <c r="G11" s="9" t="s">
        <v>15</v>
      </c>
      <c r="H11" s="9"/>
      <c r="I11" s="20">
        <v>2069606.74</v>
      </c>
    </row>
    <row r="12" spans="1:9" ht="12.75">
      <c r="A12" s="21"/>
      <c r="B12" s="21"/>
      <c r="C12" s="8"/>
      <c r="D12" s="21"/>
      <c r="E12" s="21"/>
      <c r="F12" s="21"/>
      <c r="G12" s="9"/>
      <c r="H12" s="9"/>
      <c r="I12" s="10"/>
    </row>
    <row r="13" spans="1:9" ht="12.75">
      <c r="A13" s="6" t="s">
        <v>16</v>
      </c>
      <c r="B13" s="7"/>
      <c r="C13" s="8"/>
      <c r="D13" s="6" t="s">
        <v>16</v>
      </c>
      <c r="E13" s="7"/>
      <c r="F13" s="7"/>
      <c r="G13" s="9"/>
      <c r="H13" s="9"/>
      <c r="I13" s="10"/>
    </row>
    <row r="14" spans="1:9" ht="12.75">
      <c r="A14" s="7" t="s">
        <v>5</v>
      </c>
      <c r="B14" s="11">
        <f>290678.46+997273.27+3008.58+204000</f>
        <v>1494960.31</v>
      </c>
      <c r="C14" s="8"/>
      <c r="D14" s="7" t="s">
        <v>5</v>
      </c>
      <c r="E14" s="11"/>
      <c r="F14" s="7"/>
      <c r="G14" s="9"/>
      <c r="H14" s="9"/>
      <c r="I14" s="10"/>
    </row>
    <row r="15" spans="1:9" ht="12.75">
      <c r="A15" s="22"/>
      <c r="B15" s="23"/>
      <c r="C15" s="8"/>
      <c r="D15" s="7" t="s">
        <v>7</v>
      </c>
      <c r="E15" s="11">
        <v>15536714.13</v>
      </c>
      <c r="F15" s="7"/>
      <c r="G15" s="9"/>
      <c r="H15" s="9"/>
      <c r="I15" s="10"/>
    </row>
    <row r="16" spans="1:9" ht="12.75">
      <c r="A16" s="7" t="s">
        <v>7</v>
      </c>
      <c r="B16" s="11">
        <f>1846529.1+79009.03+39189.71+12853710.59+2833372.21+15000000+6358001.71+5681051.83</f>
        <v>44690864.18</v>
      </c>
      <c r="C16" s="8"/>
      <c r="D16" s="12" t="s">
        <v>17</v>
      </c>
      <c r="E16" s="11">
        <f>E14-E15</f>
        <v>-15536714.13</v>
      </c>
      <c r="F16" s="7"/>
      <c r="G16" s="9"/>
      <c r="H16" s="9"/>
      <c r="I16" s="10"/>
    </row>
    <row r="17" spans="1:9" ht="12.75">
      <c r="A17" s="12" t="s">
        <v>17</v>
      </c>
      <c r="B17" s="11">
        <f>B14-B15-B16</f>
        <v>-43195903.87</v>
      </c>
      <c r="C17" s="8"/>
      <c r="D17" s="7"/>
      <c r="E17" s="7"/>
      <c r="F17" s="7"/>
      <c r="G17" s="9"/>
      <c r="H17" s="9"/>
      <c r="I17" s="10"/>
    </row>
    <row r="18" spans="1:9" ht="12.75">
      <c r="A18" s="13"/>
      <c r="C18" s="8"/>
      <c r="D18" s="7" t="s">
        <v>11</v>
      </c>
      <c r="E18" s="11">
        <v>5188108.61</v>
      </c>
      <c r="F18" s="7"/>
      <c r="G18" s="9"/>
      <c r="H18" s="9"/>
      <c r="I18" s="10"/>
    </row>
    <row r="19" spans="1:9" ht="12.75">
      <c r="A19" s="7" t="s">
        <v>11</v>
      </c>
      <c r="B19" s="11">
        <v>259523093.66</v>
      </c>
      <c r="C19" s="8"/>
      <c r="F19" s="7"/>
      <c r="G19" s="9"/>
      <c r="H19" s="9"/>
      <c r="I19" s="10"/>
    </row>
    <row r="20" spans="1:9" ht="12.75">
      <c r="A20" s="7"/>
      <c r="B20" s="11"/>
      <c r="C20" s="8"/>
      <c r="D20" s="12" t="s">
        <v>17</v>
      </c>
      <c r="E20" s="11">
        <f>SUM(E18:E19)</f>
        <v>5188108.61</v>
      </c>
      <c r="F20" s="7"/>
      <c r="G20" s="9"/>
      <c r="H20" s="9"/>
      <c r="I20" s="10"/>
    </row>
    <row r="21" spans="1:9" s="18" customFormat="1" ht="12.75">
      <c r="A21" s="6" t="s">
        <v>18</v>
      </c>
      <c r="B21" s="14">
        <f>B17+B19</f>
        <v>216327189.79</v>
      </c>
      <c r="C21" s="15"/>
      <c r="D21" s="6" t="s">
        <v>18</v>
      </c>
      <c r="E21" s="14">
        <f>E16+E20</f>
        <v>-10348605.52</v>
      </c>
      <c r="F21" s="14">
        <f>B21+E21</f>
        <v>205978584.26999998</v>
      </c>
      <c r="G21" s="24" t="s">
        <v>19</v>
      </c>
      <c r="H21" s="24"/>
      <c r="I21" s="17"/>
    </row>
    <row r="22" spans="1:9" ht="12.75">
      <c r="A22" s="7"/>
      <c r="B22" s="7"/>
      <c r="C22" s="8"/>
      <c r="D22" s="7"/>
      <c r="E22" s="7"/>
      <c r="F22" s="7"/>
      <c r="G22" s="9" t="s">
        <v>15</v>
      </c>
      <c r="H22" s="9"/>
      <c r="I22" s="20">
        <v>13762059.89</v>
      </c>
    </row>
    <row r="23" spans="1:9" s="18" customFormat="1" ht="12.75">
      <c r="A23" s="6" t="s">
        <v>20</v>
      </c>
      <c r="B23" s="14">
        <f>B10+B21</f>
        <v>237472073.08999997</v>
      </c>
      <c r="C23" s="25"/>
      <c r="D23" s="6" t="s">
        <v>20</v>
      </c>
      <c r="E23" s="14">
        <f>E10+E21</f>
        <v>-7912670.779999999</v>
      </c>
      <c r="F23" s="14">
        <f>B23+E23</f>
        <v>229559402.30999997</v>
      </c>
      <c r="G23" s="26"/>
      <c r="H23" s="27" t="s">
        <v>21</v>
      </c>
      <c r="I23" s="28">
        <f>I11+I22</f>
        <v>15831666.63</v>
      </c>
    </row>
    <row r="24" ht="12.75">
      <c r="F24" s="23"/>
    </row>
    <row r="25" ht="12.75">
      <c r="F25" s="23"/>
    </row>
    <row r="26" spans="2:6" ht="12.75">
      <c r="B26" s="23"/>
      <c r="E26" s="29"/>
      <c r="F26" s="23"/>
    </row>
    <row r="27" spans="2:6" ht="12.75">
      <c r="B27" s="23"/>
      <c r="E27" s="29"/>
      <c r="F27" s="23"/>
    </row>
    <row r="28" spans="2:6" ht="12.75">
      <c r="B28" s="23"/>
      <c r="E28" s="29"/>
      <c r="F28" s="23"/>
    </row>
    <row r="29" ht="12.75">
      <c r="B29" s="1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/>
  <headerFooter alignWithMargins="0">
    <oddHeader>&amp;R&amp;"Arial,Grassetto"ALLEGATO B3 alla deliberazione n. 9 del 21/06/2012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alessandrafarina</dc:creator>
  <cp:keywords/>
  <dc:description/>
  <cp:lastModifiedBy>AIPO</cp:lastModifiedBy>
  <cp:lastPrinted>2012-06-22T10:24:23Z</cp:lastPrinted>
  <dcterms:created xsi:type="dcterms:W3CDTF">2004-03-31T14:34:59Z</dcterms:created>
  <dcterms:modified xsi:type="dcterms:W3CDTF">2012-06-22T10:24:34Z</dcterms:modified>
  <cp:category/>
  <cp:version/>
  <cp:contentType/>
  <cp:contentStatus/>
</cp:coreProperties>
</file>