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35" windowHeight="7035" activeTab="0"/>
  </bookViews>
  <sheets>
    <sheet name="programma straord. manut." sheetId="1" r:id="rId1"/>
    <sheet name="rimpiego economie" sheetId="2" r:id="rId2"/>
  </sheets>
  <definedNames>
    <definedName name="_xlnm.Print_Area" localSheetId="0">'programma straord. manut.'!$A$3:$F$99</definedName>
    <definedName name="_xlnm.Print_Area" localSheetId="1">'rimpiego economie'!$A$2:$D$36</definedName>
    <definedName name="_xlnm.Print_Titles" localSheetId="0">'programma straord. manut.'!$1:$6</definedName>
    <definedName name="_xlnm.Print_Titles" localSheetId="1">'rimpiego economie'!$1:$6</definedName>
  </definedNames>
  <calcPr fullCalcOnLoad="1"/>
</workbook>
</file>

<file path=xl/sharedStrings.xml><?xml version="1.0" encoding="utf-8"?>
<sst xmlns="http://schemas.openxmlformats.org/spreadsheetml/2006/main" count="603" uniqueCount="275">
  <si>
    <t>COD. INT. AMM.NE (1)</t>
  </si>
  <si>
    <t>CODICE UNICO INTERVENTO - CUI (2)</t>
  </si>
  <si>
    <t>DESCRIZIONE INTERVENTO</t>
  </si>
  <si>
    <t>RESPONSABILE DEL PROCEDIMENTO</t>
  </si>
  <si>
    <t>IMPORTO INTERVENTO</t>
  </si>
  <si>
    <t>FINALITA' (3)</t>
  </si>
  <si>
    <t>CONFORMITA'</t>
  </si>
  <si>
    <t>PRIORITA' (4)</t>
  </si>
  <si>
    <t>STATO PROGETTAZIONE APPROVATA (5)</t>
  </si>
  <si>
    <t>TEMPI DI ESECUZIONE</t>
  </si>
  <si>
    <t>COGNOME</t>
  </si>
  <si>
    <t>NOME</t>
  </si>
  <si>
    <t>URB (S/N)</t>
  </si>
  <si>
    <t>AMB (S/N)</t>
  </si>
  <si>
    <t>TRIM/ANNO INIZIO LAVORI</t>
  </si>
  <si>
    <t>TRIM/ANNO FINE LAVORI</t>
  </si>
  <si>
    <t>Lavori di manutenzione dell'alevo e delle sponde del T.te Selvaspessa in Comune di Baveno (VB)</t>
  </si>
  <si>
    <t>MIS</t>
  </si>
  <si>
    <t>Lavori di manutenzione dell'alevo e delle sponde del T.te  Grue  in Comune di  Viguzzolo  (AL)</t>
  </si>
  <si>
    <t>Lavori di manutenzione dell'alevo e delle sponde del  Rio Chiesetta in Comune di  Quattordio  (AT)</t>
  </si>
  <si>
    <t>Manutenzione e rispristino difese  del T.te Sessera in comuni vari da Coggiola-Portula a Guardabosone (BI)</t>
  </si>
  <si>
    <t>Lavori di manutenzione del T.te Vermenagna in comune di Roccavione (CN)</t>
  </si>
  <si>
    <t>Lavori di taglio vegetazione e ricalibratura dell' alveo del T.te Ossona  nel tratto interno allabitato di Tortona (AL) e dello scolmatore</t>
  </si>
  <si>
    <t>Lavori di  regolarizzazione della sezione di deflusso e di sistemazione spondale  del T.te Rotaldo nei comuni di Valmacca e Ticineto A(L)</t>
  </si>
  <si>
    <t>Intervervento di ripristino del paramento del muro di protezione spondale in orografica destra del F. Tanaro in Comune di Bagnasco (CN)</t>
  </si>
  <si>
    <t>Intervento di ripristiono officiosita' sezione di deflusso del T.te Tiglione  in corrispondenza ponte FF.SS.  della linea TO-GE in Comune di Tigliole (AT)</t>
  </si>
  <si>
    <t>Lavori di puliza del tratto pavimentato del Rio Nizza nel concentrico dell'abitato di Nizza M.to (AT)</t>
  </si>
  <si>
    <t>Lavori di protezione spondale in orografica destra del T.te Belbo a monte dell'abitato dei Cossano CN)</t>
  </si>
  <si>
    <t>Lavori di demolizione di vecchie strutture di pennelli in gabbioni in localita'  Reculata del Comune di Carru' (CN)</t>
  </si>
  <si>
    <t>TOTALE REGIONE PIEMONTE</t>
  </si>
  <si>
    <t>MN</t>
  </si>
  <si>
    <t>MN-E-1122 Lavori urgenti per la diaframmatura dell'argine maestro di Po, in corrispondenza della chiavica "Rocchetta" in comune di Borgoforte.</t>
  </si>
  <si>
    <t>TOTALE REGIONE LOMBARDIA</t>
  </si>
  <si>
    <t>RO</t>
  </si>
  <si>
    <t>Lavori di manutenzione della scarpata a fiume interessata da erosioni dell'argine destro del Po di Tolle fra gli stanti 78-82 in comune di Porto Tolle</t>
  </si>
  <si>
    <t>TOTALE REGIONE VENETO</t>
  </si>
  <si>
    <t>PR1</t>
  </si>
  <si>
    <t>Lavori di manutenzione alveo Torrente Enza e esecuzione prove invaso Cassa Espansione</t>
  </si>
  <si>
    <t>Giuffredi</t>
  </si>
  <si>
    <t>Fabrizio</t>
  </si>
  <si>
    <t>COP</t>
  </si>
  <si>
    <t>S</t>
  </si>
  <si>
    <t>PR2</t>
  </si>
  <si>
    <t>Adeguamento impianti cassa espansione Torrente Parma</t>
  </si>
  <si>
    <t>PR3</t>
  </si>
  <si>
    <t>Trattamento superficiale del manfatto regolatore della Cassa del Torrente Parma</t>
  </si>
  <si>
    <t>TOTALE REGIONE EMILIA</t>
  </si>
  <si>
    <t>AL1</t>
  </si>
  <si>
    <t>Lavori di completamento del sistema arginale in sponda sinistra a difesa dell'abitato di Pietra Marazzi (AT)</t>
  </si>
  <si>
    <t>da individuare</t>
  </si>
  <si>
    <t>1/2009</t>
  </si>
  <si>
    <t>3/2009</t>
  </si>
  <si>
    <t>AL2</t>
  </si>
  <si>
    <t>Lavori di completamento del sistema arginale in sponda destra del F. Po a protezione dell'abitato di Frassineto Po (AL)</t>
  </si>
  <si>
    <t>PV1</t>
  </si>
  <si>
    <t>Realizzazione di impianti di sollevamento e di collegamento delle arginature del F. Toce con  i tratti di rigurgito dei  rii affluenti (VB)</t>
  </si>
  <si>
    <t>TO1</t>
  </si>
  <si>
    <t>Interventi di arginatura prevista dal PAI in Comune di Lagnasco (TO)</t>
  </si>
  <si>
    <t>MO1</t>
  </si>
  <si>
    <t xml:space="preserve">Lavori di consolidamento e ripristino parziale della traversa sul Fiume Panaro in località Doccia nei comuni di Vignola e Savignano sul Panaro </t>
  </si>
  <si>
    <t>cop-amb</t>
  </si>
  <si>
    <t>pd</t>
  </si>
  <si>
    <t>MO2</t>
  </si>
  <si>
    <t>Intervento di messa in sicurezza, a tratti saltuari, delle arginature dx e sx del Fiume Panaro per la presenza di tane di volpi, nei comuni di Bomporto, Camposanto, Crevalcore e Finale Emilia</t>
  </si>
  <si>
    <t>Andreetti</t>
  </si>
  <si>
    <t>Edi</t>
  </si>
  <si>
    <t>cpa-amb</t>
  </si>
  <si>
    <t>pp</t>
  </si>
  <si>
    <t>MO3</t>
  </si>
  <si>
    <t>Recupero piante crollate e accumulo di legname lungo il corso del Fiume Secchia nel tratto ponte Motta-confine mantovano</t>
  </si>
  <si>
    <t>amb</t>
  </si>
  <si>
    <t>MO4</t>
  </si>
  <si>
    <t>Lavori di manutenzione, motorizzazione e messa in sicurezza degli organi di manovra del canale scolmatore della cassa d'espansione del Fiume Secchia in comune di Campogalliano</t>
  </si>
  <si>
    <t>MO5</t>
  </si>
  <si>
    <t>Lavori di completamento dei lavori di manutenzione straordinaria alla chiavica e controchiavica del canalazzo di Freto</t>
  </si>
  <si>
    <t>MO6</t>
  </si>
  <si>
    <t>Lavori di intercettazione infiltrazioni delle arginature in sx del canale Naviglio in corrisp. dello stante 46  nell'abitato di Bastiglia</t>
  </si>
  <si>
    <t>Rossi</t>
  </si>
  <si>
    <t>Michele</t>
  </si>
  <si>
    <t>MO7</t>
  </si>
  <si>
    <t>Lavori di ripresa frana in sx del f. Panaro a valle del nuovo ponte di Navicello in comune di Modena</t>
  </si>
  <si>
    <t>MO8</t>
  </si>
  <si>
    <t>Lavori di ripresa frana in dx del f. Panaro in loc. Caselle in comune di Crevalcore</t>
  </si>
  <si>
    <t>MO9</t>
  </si>
  <si>
    <t>Lavori di decespugliamento della bassa sponda e ricalibratura d'alveo del f. Secchia in loc. Ponte Alto in comune di Modena</t>
  </si>
  <si>
    <t>MO10</t>
  </si>
  <si>
    <t>Lavori di ripresa di frana in dx del Canale Naviglio tra gli stanti 55-56 nell'abitato di Bomporto</t>
  </si>
  <si>
    <t>TOTALE MO</t>
  </si>
  <si>
    <t>Lavori di completamento del rialzo arginale in sx idraulica del torrente Parma, dalla chiavica Fosso Nuovo al Ponte Albertelli in Comune di Colorno.</t>
  </si>
  <si>
    <t xml:space="preserve">ZANICHELLI </t>
  </si>
  <si>
    <t>GIANLUCA</t>
  </si>
  <si>
    <t>CPA</t>
  </si>
  <si>
    <t>SF</t>
  </si>
  <si>
    <t>Lavori di ripresa di una erosione in sponda destra del torrente Parma a monte di S. Siro nel Comune di Torrile.</t>
  </si>
  <si>
    <t>Lavori di ricalibratura alveo e ripresa frane argine dx torrente Stirore - Località Fronte Podere Porcari nel Comune di Soragna.</t>
  </si>
  <si>
    <t>PR4</t>
  </si>
  <si>
    <t>Lavori di sistemazione idraulica del torrente Enza lungo la S.P. 95 nel Comune di Parma - Località Barghetto.</t>
  </si>
  <si>
    <t>PR5</t>
  </si>
  <si>
    <t>Lavori di ricalibratura alveo e ripresa frane argine dx torrente Stirone in località Fronte Podere Zecca nel Comune di Soragna.</t>
  </si>
  <si>
    <t>PR6</t>
  </si>
  <si>
    <t>Lavori di o.m. per sfalcio, decespugliamento, disboscamento e manutenzione sommità arginali delle arginature comprese nel 5° tronco di custodia del circondario idraulico di Parma</t>
  </si>
  <si>
    <t>PR7</t>
  </si>
  <si>
    <t>Lavori di manutenzione straordinaria per ripristino funzionalità idraulica della briglia sul torrente Enza nei comuni di Montecchio e Montechiarugolo - Località immediatamente a monte dello scarico di fondo della cassa di valle.</t>
  </si>
  <si>
    <t>PR8</t>
  </si>
  <si>
    <t>Lavori di posa in opera di rete metallica per scongiurare l'insediamento delle nutrie nel corpo arginale del Fossaccia Scannabecco, a valle del ponte di San Genesio.</t>
  </si>
  <si>
    <t>PR9</t>
  </si>
  <si>
    <t>Lavori di sistemazione idraulica in difesa del froldo arginale in sponda destra del fiume Taro a fronte della proprietà Dall'Asta nel Comune di Trecasali.</t>
  </si>
  <si>
    <t>PR10</t>
  </si>
  <si>
    <t>Lavori di sistemazione idraulica del fiume Taro in fronte Lampogas in Comune di Fontevivo.</t>
  </si>
  <si>
    <t>PR11</t>
  </si>
  <si>
    <t xml:space="preserve">Lavori di ristrutturazione, adeguamento gargami/paratoie e sostituzione parti elettromeccaniche alla Chiavica di Torricella nel Comune di Sissa - Impermeabilizzazione del fronte di valle, apertura gargami e revisione paratoie alla Chiavica della Cogolara </t>
  </si>
  <si>
    <t>PR12</t>
  </si>
  <si>
    <t>Lavori di integrazione della briglia di valle del sistema di ingresso della cassa di espansione</t>
  </si>
  <si>
    <t>PR13</t>
  </si>
  <si>
    <t>Lavori di consolidamento, e protezione della sagoma arginale del Canale Naviglio Navigabile nei Comuni di Torrile e Colorno (PR).</t>
  </si>
  <si>
    <t>PR14</t>
  </si>
  <si>
    <t>Lavori di ripresa di erosione della sponda destra del t. Parma in loc. S. Andrea nel comune di Torrile.</t>
  </si>
  <si>
    <t>TOTALE PR</t>
  </si>
  <si>
    <t>PC1</t>
  </si>
  <si>
    <t>Lavori di sistemazione dell'alveo e della sponda destra del FiumeTrebbia nella locallità" ex Discarica di Piacenza" nei comuni di Calendasco e di Piacenza, in Provincia di Piacenza.</t>
  </si>
  <si>
    <t>mioni</t>
  </si>
  <si>
    <t>bruno</t>
  </si>
  <si>
    <t>PP</t>
  </si>
  <si>
    <t xml:space="preserve"> 3 -2008</t>
  </si>
  <si>
    <t xml:space="preserve"> 3 - 2009</t>
  </si>
  <si>
    <t>PC2</t>
  </si>
  <si>
    <t>Completamento  lavori di sistemazione opere idrauliche nella destra orografica del fiume Trebbia in località Mezzano in comune di Piacenza</t>
  </si>
  <si>
    <t>valente</t>
  </si>
  <si>
    <t>massimo</t>
  </si>
  <si>
    <t xml:space="preserve"> 2 - 2009</t>
  </si>
  <si>
    <t>PC3</t>
  </si>
  <si>
    <t>Lavori di completamento della traversa sul fiume Trebbia in località "Rondanera - Colombaia" nei territori comunali di Travo e di Coli in provincia di Piacenza</t>
  </si>
  <si>
    <t>PC4</t>
  </si>
  <si>
    <t>Lavori di ripresa frane nel t.te Chiavenna in comune di Caorso (PC)</t>
  </si>
  <si>
    <t>PC5</t>
  </si>
  <si>
    <t>Lavori di ripresa del fenomeno franoso sull'argine del colatore fontana in località Piombina in Comune di Villanova d'Arda (PC)</t>
  </si>
  <si>
    <t>PC6</t>
  </si>
  <si>
    <t>Lavori di riassetto e pocompletamento dell'opera di difesa idraulica in destra del fiume PO in località Emanuella Turriò in comune di Calendasco (PC)</t>
  </si>
  <si>
    <t>PC7</t>
  </si>
  <si>
    <t>Lavori di disboscamento, decespugliamento e svaso dell'alveo del Torrente Nure nel tratto compreso tra il ponte del Bagarotto e la foce nei Comuni di Piacenza e Caorso (PC)</t>
  </si>
  <si>
    <t>TOTALE PC</t>
  </si>
  <si>
    <t>RE1</t>
  </si>
  <si>
    <t>Ripresa di frana arginale sul torrente Crostolo, in sinistra idraulica, nel Comune di Gualtieri in località a monte del ponte ciclopedonale.</t>
  </si>
  <si>
    <t>Tigli</t>
  </si>
  <si>
    <t>Achille</t>
  </si>
  <si>
    <t>II/2008</t>
  </si>
  <si>
    <t>III/2008</t>
  </si>
  <si>
    <t>RE2</t>
  </si>
  <si>
    <t>Ripresa di frana sul torrente Crostolo in località Foce a valle del ponte ciclopedonale.</t>
  </si>
  <si>
    <t>RE3</t>
  </si>
  <si>
    <t>Ripresa di frana in sponda destra del torrente Crostolo in Comune di Guastalla in località a monte Ostello della Gioventù.</t>
  </si>
  <si>
    <t>RE4</t>
  </si>
  <si>
    <t>Ripresa di frana arginale sul Cavo Bondeno, in sponda destra nel tratto d'asta compreso tra il ponte della Provinciale per Novellara ed il ponte dello Sculazzo e lavori di sfalcio 4° Tronco di Custodia.</t>
  </si>
  <si>
    <t>RE5</t>
  </si>
  <si>
    <t>Lavori di ripresa frana arginale sul Canalazzo Tassone nel tratto d'asta a valle del ponte Nuovo.</t>
  </si>
  <si>
    <t>RE6</t>
  </si>
  <si>
    <t>Lavori di ripresa cedimento arginale in sponda destra del Cavo Fiuma in Comune di Moglia.</t>
  </si>
  <si>
    <t>RE7</t>
  </si>
  <si>
    <t>Lavori di sfalcio, decespugliamento e disboscamento del Cavo Fiuma - 5° Tronco di Custodia.</t>
  </si>
  <si>
    <t>RE8</t>
  </si>
  <si>
    <t>Ripresa frana argine destro del torrente Enza - Località a monte di Brescello.</t>
  </si>
  <si>
    <t>TOTALE RE</t>
  </si>
  <si>
    <t>FE1</t>
  </si>
  <si>
    <t>Lavori di realizzazione della sagoma definitiva dell'arginatura in destra idraulica del fiume Po da Froldo Francolinoca Coronella Scutellari, tra gli stanti 54 e 60 - IV Tronco di Custodia - Comune di Ferrara.</t>
  </si>
  <si>
    <t>N</t>
  </si>
  <si>
    <t>PE</t>
  </si>
  <si>
    <t>2°/2008</t>
  </si>
  <si>
    <t>1°/2009</t>
  </si>
  <si>
    <t>TOTALE   FE</t>
  </si>
  <si>
    <t>TOTALE REGIONE EMILIA ROMAGNA</t>
  </si>
  <si>
    <t>CR1</t>
  </si>
  <si>
    <t>Lavori di manutenzione straordinaria per l'adeguamento delle opere di difesa idraulica e ripristino della viabilità di servizio del canale navigabile MI-CR-PO in Comune di Cremona e Spinadesco.</t>
  </si>
  <si>
    <t>Mille</t>
  </si>
  <si>
    <t>Luigi</t>
  </si>
  <si>
    <t>CR2</t>
  </si>
  <si>
    <t>Lavori di adeguamento della chiavica di foce Riglio nei Comuni di Cremona e Spinadesco (ex CR-E-781) I° Lotto</t>
  </si>
  <si>
    <t>TOTALE CR</t>
  </si>
  <si>
    <t>MI1</t>
  </si>
  <si>
    <t>Lavori di completamento necessari per conferire all'arginatura del fiume Po ed ai suoi affluenti in franco di piena e per il consolidamento degli argini tratto da foce Lambro a foce Adda.
TRONCO DI CUSTODIA III e IV</t>
  </si>
  <si>
    <t>MI2</t>
  </si>
  <si>
    <t>Lavori di realizzazione di difese spondali in sinistra idrografica del fiume Tresa per la messa in sicurezza del versante di Voldomino immediatamente a valle della diga di Creva, in Comune di Luino.</t>
  </si>
  <si>
    <t>La Montagna</t>
  </si>
  <si>
    <t>Gaetano</t>
  </si>
  <si>
    <t>MI3</t>
  </si>
  <si>
    <t>Lavori di ripristino e rifacimento della sponda sinistra del f. Adda in Comune di Lodi - loc. Due Acque - 2° Lotto.</t>
  </si>
  <si>
    <t>TOTALE MI</t>
  </si>
  <si>
    <t>MN1</t>
  </si>
  <si>
    <t>Lavori di sviluppo della segnaletica di pericolo da apporre in alveo di Mincio a valle della Diga di Salionze, fra Monzambano e Montecorno.</t>
  </si>
  <si>
    <t>Rizzo</t>
  </si>
  <si>
    <t>Salvatore</t>
  </si>
  <si>
    <t>MN2</t>
  </si>
  <si>
    <t>MN3</t>
  </si>
  <si>
    <t>Sistemazione sponde a lago in comune di Limone sul Garda</t>
  </si>
  <si>
    <t>MN4</t>
  </si>
  <si>
    <t>Interventi di ripristino della funzionalità della "Vasarina"  tra il Lago Superiore e il Lago di Mezzo del fiume Mincio a Mantova ( in accordo con la Provincia di Mantova</t>
  </si>
  <si>
    <t>MN5</t>
  </si>
  <si>
    <t>Lavori di manutenzione agli accessori ed alle aree di pertinenza dei manufatti regolatori presso il nodo idraulico di Valdaro</t>
  </si>
  <si>
    <t>MN6</t>
  </si>
  <si>
    <t>Lavori di completamento per la sistemazione idraulica del fiume Oglio mediante ripristino dei franchi arginali, a difesa dell'abitato di Pizzo, nel territorio del comune di Costa Volpino (BG)</t>
  </si>
  <si>
    <t>MN7</t>
  </si>
  <si>
    <t>Lavori di manutenzione per la ripersa di infiltrazioni e sottopressioni al rivestimento in lastre di cemento del Canale Acque Alte</t>
  </si>
  <si>
    <t>MN8</t>
  </si>
  <si>
    <t>Lavori di ripresa di dissesti in sommità ed in scarpata a fiume fra i SS.GG. 282-283 in sinistra Po in comune di Serravalle Po</t>
  </si>
  <si>
    <t>MN9</t>
  </si>
  <si>
    <t>Lavori di sistemazione idraulica del fiume Mella, mediante opere di stabilizzazione dell'alveo nel territorio dei comuni di Dello e Leno (BS)</t>
  </si>
  <si>
    <t>MN10</t>
  </si>
  <si>
    <t>Lavori di sistemazione idraulica del fiume Oglio, con ripristino franchi muro d'argine in loc.Montecchio in comune di Darfo B.T. (BS)</t>
  </si>
  <si>
    <t>MN11</t>
  </si>
  <si>
    <t xml:space="preserve">Lavori di ripristino di smottamenti diffusi sulle scarpate e sponde a fiume degli argini destro e sinistro di Secchia, nei comuni di Quistello, San Benedetto e Moglia </t>
  </si>
  <si>
    <t>MN12</t>
  </si>
  <si>
    <t>Sistemazione di sponda e stabilizzazione dell'alveo F. Oglio a Vezza d'Oglio</t>
  </si>
  <si>
    <t>TOTALE  MN</t>
  </si>
  <si>
    <t>Lavori di ricarica e ripristino funzionalità idraulica difesa spondale fiume Ticino, sponda sinistra, in loc. San Lanfranco nel comune di Pavia (PV).</t>
  </si>
  <si>
    <t>Remo</t>
  </si>
  <si>
    <t>Passoni</t>
  </si>
  <si>
    <t>PV2</t>
  </si>
  <si>
    <t>Lavori di mantutenzione con ripristino e consolidamento difesa spondale Fiume Po, sponda destra, in  loc. C.na Baracca comune di Rea.</t>
  </si>
  <si>
    <t xml:space="preserve">Remo </t>
  </si>
  <si>
    <t>PV3</t>
  </si>
  <si>
    <t>Lavori di Messa in sicurezza e realizzazione di manufatti idraulici a salvaguardia della frazione S. Margherita, sponda sinistra del Fiume Po, nel comune di Belgioioso (PV).</t>
  </si>
  <si>
    <t xml:space="preserve">Arena </t>
  </si>
  <si>
    <t>Antonio</t>
  </si>
  <si>
    <t>PV4</t>
  </si>
  <si>
    <t>Lavori di realizzazione della difesa idraulica per il consolidamento della sponda destra del Fiume Po nel tratto prospiciente il centro abitato di Arena Po, compreso tra il castello e la c.na Lombardi, nel comune di Arena Po (PV).</t>
  </si>
  <si>
    <t>PV5</t>
  </si>
  <si>
    <t>Lavori di ripristino e di riqualificazione ambientale delle difese spondali esistenti nel torrente Staffora nel tratto compreso tra il ponte SP 51 e a monte della confluenza del Rio Rile nel comune di Rivanazzano (PV).</t>
  </si>
  <si>
    <t>PV6</t>
  </si>
  <si>
    <t>Lavori di ripristino e di riqualificazione ambientale delle difese spondali esistenti nel torrente Staffora nel tratto compreso tra la confluenza del Rio Rile e Loc. c.na Zerbosa nel comune di Rivanazzano (PV).</t>
  </si>
  <si>
    <t>TOTALE PV</t>
  </si>
  <si>
    <t>RO1</t>
  </si>
  <si>
    <t>Adeguamento sagoma arginale in dx Po di Gnocca dallo st. 55 all'argine di difesa a mare nei comuni di Taglio di Po e Ariano Polesine</t>
  </si>
  <si>
    <t xml:space="preserve">Bortolotto </t>
  </si>
  <si>
    <t>Sandro</t>
  </si>
  <si>
    <t>RO2</t>
  </si>
  <si>
    <t xml:space="preserve">Lavori di decespugliamento e taglio selettivo piante cadenti lungo i rami deltizi di Po nel circondario idraulico di Rovigo </t>
  </si>
  <si>
    <t>Moretti</t>
  </si>
  <si>
    <t>Luciano</t>
  </si>
  <si>
    <t>RO3</t>
  </si>
  <si>
    <t>Ripristino della berma sommersa al piede dell'argine sinistro Po, in tratti saltuari, nel comune di Castelmassa</t>
  </si>
  <si>
    <t>RO4</t>
  </si>
  <si>
    <t>Lavori di rifacimento della pista di servizio in sommità argine destro Po Venezia, st. 117-138, in comune di Taglio di Po</t>
  </si>
  <si>
    <t>RO5</t>
  </si>
  <si>
    <t>Lavori di risagomatura e rinnovo cotico erboso della scarpata a campagna dell'argine sx f. Po, in tratti saltuari, nei comuni di Ficarolo, Gaiba, Stienta e Occhiobello</t>
  </si>
  <si>
    <t>RO6</t>
  </si>
  <si>
    <t>Lavori di manutenzione del froldo in dx f. Po di venezia in tratti tra gli st. 43-47 in comune di Taglio di Po</t>
  </si>
  <si>
    <t>RO7</t>
  </si>
  <si>
    <t>Lavori di manutenzione del froldo in dx f. Po di venezia tra gli st. 87-88 in comune di Taglio di Po</t>
  </si>
  <si>
    <t>RO8</t>
  </si>
  <si>
    <t>Lavori di risagomatura e rinnovo cotico erboso della scarpata a campagna dell'argine sx f. Po in tratte saltuarie nei comuni di Melara, Bergantino, Castelnuovo Bariano</t>
  </si>
  <si>
    <t>RO9</t>
  </si>
  <si>
    <t xml:space="preserve">Lavori di decespugliamento e taglio selettivo piante cadenti lungo l'argine sinistro di Po da Melara a Papozze </t>
  </si>
  <si>
    <t>RO10</t>
  </si>
  <si>
    <t>Lavori di sistemazione della sommità arginale e della strada in sommità dell'argine sinistro del Po nei comuni di Stienta e Occhiobello</t>
  </si>
  <si>
    <t>US1</t>
  </si>
  <si>
    <t>Lavori in alveo per l'adeguamento del pennello della curva di navigazione n. 27 in sponda destra del fiume Po nei comuni di Colorno(PR),  Mezzani (PR) e Casalmaggiore (CR)</t>
  </si>
  <si>
    <t>Cerchia</t>
  </si>
  <si>
    <t>Francesco</t>
  </si>
  <si>
    <t>1° 2008</t>
  </si>
  <si>
    <t>3° 2008</t>
  </si>
  <si>
    <t>TOTALE MANUTENZIONE IN ALVEO</t>
  </si>
  <si>
    <t>REGIONE</t>
  </si>
  <si>
    <t>% di ripartizione</t>
  </si>
  <si>
    <t xml:space="preserve">Importo </t>
  </si>
  <si>
    <t>PIEMONTE</t>
  </si>
  <si>
    <t>LOMBARDIA</t>
  </si>
  <si>
    <t>EMILIA ROMAGNA</t>
  </si>
  <si>
    <t>VENETO</t>
  </si>
  <si>
    <t>Totale</t>
  </si>
  <si>
    <t>MANUTENZIONE IN ALVEO</t>
  </si>
  <si>
    <t>TOTALE GENERALE PROGRAMMATO</t>
  </si>
  <si>
    <t>TOTALE GENERALE DA PROGRAMMARE</t>
  </si>
  <si>
    <t>Totale da programmare</t>
  </si>
  <si>
    <t>PROGRAMMA PER IL REIMPIEGO DEL 50% DELLE ECONOMIE</t>
  </si>
  <si>
    <t xml:space="preserve"> (IL RIMANENTE 50% RESTA IN DISPONIBILITA' E VERRA' UTILIZZATO IN UN SISTEMA SOLIDARISTICO TRA LE REGIONI)</t>
  </si>
  <si>
    <t xml:space="preserve"> PROGRAMMA STRAORDINARIO DI MANUTENZIONE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</si>
</sst>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00"/>
    <numFmt numFmtId="171" formatCode="#,##0_ ;[Red]\-#,##0\ "/>
    <numFmt numFmtId="172" formatCode="00"/>
    <numFmt numFmtId="173" formatCode="0000"/>
    <numFmt numFmtId="174" formatCode="_-* #,##0.0_-;\-* #,##0.0_-;_-* &quot;-&quot;_-;_-@_-"/>
    <numFmt numFmtId="175" formatCode="_-* #,##0.00_-;\-* #,##0.00_-;_-* &quot;-&quot;_-;_-@_-"/>
    <numFmt numFmtId="176" formatCode="#,##0.0"/>
    <numFmt numFmtId="177" formatCode="0.0"/>
    <numFmt numFmtId="178" formatCode="#,##0.0_ ;[Red]\-#,##0.0\ "/>
    <numFmt numFmtId="179" formatCode="0.0000"/>
    <numFmt numFmtId="180" formatCode="0.000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0.00000000"/>
    <numFmt numFmtId="185" formatCode="0.0000000"/>
    <numFmt numFmtId="186" formatCode="0.000000"/>
    <numFmt numFmtId="187" formatCode="0.00000"/>
    <numFmt numFmtId="188" formatCode="[$€-2]\ #,##0.00"/>
    <numFmt numFmtId="189" formatCode="d/m/yy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i/>
      <sz val="14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3" fontId="3" fillId="2" borderId="1" xfId="17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3" fontId="0" fillId="0" borderId="1" xfId="17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0" fillId="0" borderId="2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10" fontId="6" fillId="0" borderId="2" xfId="0" applyNumberFormat="1" applyFont="1" applyBorder="1" applyAlignment="1">
      <alignment horizontal="center" wrapText="1"/>
    </xf>
    <xf numFmtId="9" fontId="7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vertical="center" wrapText="1"/>
    </xf>
    <xf numFmtId="43" fontId="3" fillId="3" borderId="5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wrapText="1"/>
    </xf>
    <xf numFmtId="10" fontId="11" fillId="0" borderId="3" xfId="0" applyNumberFormat="1" applyFont="1" applyBorder="1" applyAlignment="1">
      <alignment horizontal="center" wrapText="1"/>
    </xf>
    <xf numFmtId="4" fontId="11" fillId="0" borderId="3" xfId="0" applyNumberFormat="1" applyFont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wrapText="1"/>
    </xf>
    <xf numFmtId="9" fontId="10" fillId="3" borderId="7" xfId="0" applyNumberFormat="1" applyFont="1" applyFill="1" applyBorder="1" applyAlignment="1">
      <alignment horizontal="center" wrapText="1"/>
    </xf>
    <xf numFmtId="4" fontId="10" fillId="3" borderId="7" xfId="0" applyNumberFormat="1" applyFont="1" applyFill="1" applyBorder="1" applyAlignment="1">
      <alignment horizontal="center" wrapText="1"/>
    </xf>
    <xf numFmtId="4" fontId="3" fillId="3" borderId="5" xfId="0" applyNumberFormat="1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4" fontId="9" fillId="4" borderId="5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="75" zoomScaleNormal="75" zoomScaleSheetLayoutView="100" workbookViewId="0" topLeftCell="A1">
      <selection activeCell="W7" sqref="W7"/>
    </sheetView>
  </sheetViews>
  <sheetFormatPr defaultColWidth="9.140625" defaultRowHeight="12.75"/>
  <cols>
    <col min="1" max="1" width="8.7109375" style="1" customWidth="1"/>
    <col min="2" max="2" width="12.7109375" style="1" customWidth="1"/>
    <col min="3" max="3" width="61.57421875" style="1" customWidth="1"/>
    <col min="4" max="5" width="12.7109375" style="1" hidden="1" customWidth="1"/>
    <col min="6" max="6" width="20.140625" style="1" customWidth="1"/>
    <col min="7" max="7" width="10.7109375" style="1" hidden="1" customWidth="1"/>
    <col min="8" max="9" width="8.7109375" style="1" hidden="1" customWidth="1"/>
    <col min="10" max="10" width="9.7109375" style="1" hidden="1" customWidth="1"/>
    <col min="11" max="11" width="16.7109375" style="1" hidden="1" customWidth="1"/>
    <col min="12" max="13" width="12.7109375" style="40" hidden="1" customWidth="1"/>
    <col min="14" max="21" width="0" style="1" hidden="1" customWidth="1"/>
    <col min="22" max="16384" width="8.8515625" style="1" customWidth="1"/>
  </cols>
  <sheetData>
    <row r="1" spans="1:13" ht="12" customHeight="1">
      <c r="A1" s="17"/>
      <c r="B1" s="17"/>
      <c r="C1" s="18"/>
      <c r="D1" s="17"/>
      <c r="E1" s="17"/>
      <c r="F1" s="17"/>
      <c r="G1" s="17"/>
      <c r="H1" s="17"/>
      <c r="I1" s="17"/>
      <c r="J1" s="17"/>
      <c r="K1" s="17"/>
      <c r="L1" s="19"/>
      <c r="M1" s="19"/>
    </row>
    <row r="2" spans="1:13" ht="12" customHeight="1">
      <c r="A2" s="17"/>
      <c r="B2" s="17"/>
      <c r="C2" s="18"/>
      <c r="D2" s="17"/>
      <c r="E2" s="17"/>
      <c r="F2" s="17"/>
      <c r="G2" s="17"/>
      <c r="H2" s="17"/>
      <c r="I2" s="17"/>
      <c r="J2" s="17"/>
      <c r="K2" s="17"/>
      <c r="L2" s="19"/>
      <c r="M2" s="19"/>
    </row>
    <row r="3" spans="1:13" ht="33" customHeight="1">
      <c r="A3" s="68" t="s">
        <v>274</v>
      </c>
      <c r="B3" s="68"/>
      <c r="C3" s="68"/>
      <c r="D3" s="68"/>
      <c r="E3" s="68"/>
      <c r="F3" s="68"/>
      <c r="G3" s="17"/>
      <c r="H3" s="17"/>
      <c r="I3" s="17"/>
      <c r="J3" s="17"/>
      <c r="K3" s="17"/>
      <c r="L3" s="19"/>
      <c r="M3" s="19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0"/>
      <c r="M4" s="20"/>
    </row>
    <row r="5" spans="1:13" ht="12.75">
      <c r="A5" s="69" t="s">
        <v>0</v>
      </c>
      <c r="B5" s="69" t="s">
        <v>1</v>
      </c>
      <c r="C5" s="69" t="s">
        <v>2</v>
      </c>
      <c r="D5" s="71" t="s">
        <v>3</v>
      </c>
      <c r="E5" s="72"/>
      <c r="F5" s="69" t="s">
        <v>4</v>
      </c>
      <c r="G5" s="69" t="s">
        <v>5</v>
      </c>
      <c r="H5" s="71" t="s">
        <v>6</v>
      </c>
      <c r="I5" s="72"/>
      <c r="J5" s="73" t="s">
        <v>7</v>
      </c>
      <c r="K5" s="73" t="s">
        <v>8</v>
      </c>
      <c r="L5" s="70" t="s">
        <v>9</v>
      </c>
      <c r="M5" s="70"/>
    </row>
    <row r="6" spans="1:13" ht="25.5">
      <c r="A6" s="69"/>
      <c r="B6" s="69"/>
      <c r="C6" s="69"/>
      <c r="D6" s="3" t="s">
        <v>10</v>
      </c>
      <c r="E6" s="3" t="s">
        <v>11</v>
      </c>
      <c r="F6" s="69"/>
      <c r="G6" s="69"/>
      <c r="H6" s="3" t="s">
        <v>12</v>
      </c>
      <c r="I6" s="3" t="s">
        <v>13</v>
      </c>
      <c r="J6" s="74"/>
      <c r="K6" s="74"/>
      <c r="L6" s="21" t="s">
        <v>14</v>
      </c>
      <c r="M6" s="21" t="s">
        <v>15</v>
      </c>
    </row>
    <row r="7" spans="1:13" ht="25.5">
      <c r="A7" s="3" t="s">
        <v>47</v>
      </c>
      <c r="B7" s="3"/>
      <c r="C7" s="15" t="s">
        <v>48</v>
      </c>
      <c r="D7" s="3" t="s">
        <v>49</v>
      </c>
      <c r="E7" s="3"/>
      <c r="F7" s="22">
        <v>1000000</v>
      </c>
      <c r="G7" s="3" t="s">
        <v>17</v>
      </c>
      <c r="H7" s="3"/>
      <c r="I7" s="3"/>
      <c r="J7" s="4">
        <v>1</v>
      </c>
      <c r="K7" s="4"/>
      <c r="L7" s="21" t="s">
        <v>50</v>
      </c>
      <c r="M7" s="21" t="s">
        <v>51</v>
      </c>
    </row>
    <row r="8" spans="1:13" ht="25.5">
      <c r="A8" s="3" t="s">
        <v>52</v>
      </c>
      <c r="B8" s="3"/>
      <c r="C8" s="15" t="s">
        <v>53</v>
      </c>
      <c r="D8" s="3" t="s">
        <v>49</v>
      </c>
      <c r="E8" s="3"/>
      <c r="F8" s="22">
        <v>1000000</v>
      </c>
      <c r="G8" s="3" t="s">
        <v>17</v>
      </c>
      <c r="H8" s="3"/>
      <c r="I8" s="3"/>
      <c r="J8" s="4">
        <v>1</v>
      </c>
      <c r="K8" s="4"/>
      <c r="L8" s="21" t="str">
        <f aca="true" t="shared" si="0" ref="L8:M10">+L7</f>
        <v>1/2009</v>
      </c>
      <c r="M8" s="21" t="str">
        <f t="shared" si="0"/>
        <v>3/2009</v>
      </c>
    </row>
    <row r="9" spans="1:13" ht="25.5">
      <c r="A9" s="3" t="s">
        <v>54</v>
      </c>
      <c r="B9" s="3"/>
      <c r="C9" s="15" t="s">
        <v>55</v>
      </c>
      <c r="D9" s="3" t="s">
        <v>49</v>
      </c>
      <c r="E9" s="3"/>
      <c r="F9" s="22">
        <v>1500000</v>
      </c>
      <c r="G9" s="3" t="s">
        <v>17</v>
      </c>
      <c r="H9" s="3"/>
      <c r="I9" s="3"/>
      <c r="J9" s="4">
        <v>1</v>
      </c>
      <c r="K9" s="4"/>
      <c r="L9" s="21" t="str">
        <f t="shared" si="0"/>
        <v>1/2009</v>
      </c>
      <c r="M9" s="21" t="str">
        <f t="shared" si="0"/>
        <v>3/2009</v>
      </c>
    </row>
    <row r="10" spans="1:13" ht="12.75">
      <c r="A10" s="3" t="s">
        <v>56</v>
      </c>
      <c r="B10" s="3"/>
      <c r="C10" s="15" t="s">
        <v>57</v>
      </c>
      <c r="D10" s="3" t="s">
        <v>49</v>
      </c>
      <c r="E10" s="3"/>
      <c r="F10" s="22">
        <v>1000000</v>
      </c>
      <c r="G10" s="3" t="s">
        <v>17</v>
      </c>
      <c r="H10" s="3"/>
      <c r="I10" s="3"/>
      <c r="J10" s="4">
        <v>1</v>
      </c>
      <c r="K10" s="4"/>
      <c r="L10" s="21" t="str">
        <f t="shared" si="0"/>
        <v>1/2009</v>
      </c>
      <c r="M10" s="21" t="str">
        <f t="shared" si="0"/>
        <v>3/2009</v>
      </c>
    </row>
    <row r="11" spans="1:13" ht="12.75">
      <c r="A11" s="23"/>
      <c r="B11" s="23"/>
      <c r="C11" s="24" t="s">
        <v>29</v>
      </c>
      <c r="D11" s="25"/>
      <c r="E11" s="26"/>
      <c r="F11" s="26">
        <f>SUM(F7:F10)</f>
        <v>4500000</v>
      </c>
      <c r="G11" s="23"/>
      <c r="H11" s="23"/>
      <c r="I11" s="23"/>
      <c r="J11" s="27"/>
      <c r="K11" s="27"/>
      <c r="L11" s="28"/>
      <c r="M11" s="28"/>
    </row>
    <row r="12" spans="1:13" ht="25.5">
      <c r="A12" s="3" t="s">
        <v>58</v>
      </c>
      <c r="B12" s="3"/>
      <c r="C12" s="15" t="s">
        <v>59</v>
      </c>
      <c r="D12" s="3" t="s">
        <v>38</v>
      </c>
      <c r="E12" s="3" t="s">
        <v>39</v>
      </c>
      <c r="F12" s="22">
        <v>350000</v>
      </c>
      <c r="G12" s="3" t="s">
        <v>60</v>
      </c>
      <c r="H12" s="3"/>
      <c r="I12" s="3"/>
      <c r="J12" s="4">
        <v>1</v>
      </c>
      <c r="K12" s="4" t="s">
        <v>61</v>
      </c>
      <c r="L12" s="21"/>
      <c r="M12" s="21"/>
    </row>
    <row r="13" spans="1:13" ht="38.25">
      <c r="A13" s="3" t="s">
        <v>62</v>
      </c>
      <c r="B13" s="3"/>
      <c r="C13" s="15" t="s">
        <v>63</v>
      </c>
      <c r="D13" s="3" t="s">
        <v>64</v>
      </c>
      <c r="E13" s="3" t="s">
        <v>65</v>
      </c>
      <c r="F13" s="22">
        <v>40000</v>
      </c>
      <c r="G13" s="3" t="s">
        <v>66</v>
      </c>
      <c r="H13" s="3"/>
      <c r="I13" s="3"/>
      <c r="J13" s="4">
        <v>1</v>
      </c>
      <c r="K13" s="4" t="s">
        <v>67</v>
      </c>
      <c r="L13" s="21"/>
      <c r="M13" s="21"/>
    </row>
    <row r="14" spans="1:13" ht="25.5">
      <c r="A14" s="3" t="s">
        <v>68</v>
      </c>
      <c r="B14" s="3"/>
      <c r="C14" s="15" t="s">
        <v>69</v>
      </c>
      <c r="D14" s="3" t="s">
        <v>64</v>
      </c>
      <c r="E14" s="3" t="s">
        <v>65</v>
      </c>
      <c r="F14" s="22">
        <v>60000</v>
      </c>
      <c r="G14" s="3" t="s">
        <v>70</v>
      </c>
      <c r="H14" s="3"/>
      <c r="I14" s="3"/>
      <c r="J14" s="4">
        <v>1</v>
      </c>
      <c r="K14" s="4" t="s">
        <v>67</v>
      </c>
      <c r="L14" s="21"/>
      <c r="M14" s="21"/>
    </row>
    <row r="15" spans="1:13" ht="38.25">
      <c r="A15" s="3" t="s">
        <v>71</v>
      </c>
      <c r="B15" s="3"/>
      <c r="C15" s="15" t="s">
        <v>72</v>
      </c>
      <c r="D15" s="3" t="s">
        <v>64</v>
      </c>
      <c r="E15" s="3" t="s">
        <v>65</v>
      </c>
      <c r="F15" s="22">
        <v>46000</v>
      </c>
      <c r="G15" s="3" t="s">
        <v>70</v>
      </c>
      <c r="H15" s="3"/>
      <c r="I15" s="3"/>
      <c r="J15" s="4">
        <v>1</v>
      </c>
      <c r="K15" s="4" t="s">
        <v>67</v>
      </c>
      <c r="L15" s="21"/>
      <c r="M15" s="21"/>
    </row>
    <row r="16" spans="1:13" ht="25.5">
      <c r="A16" s="3" t="s">
        <v>73</v>
      </c>
      <c r="B16" s="3"/>
      <c r="C16" s="15" t="s">
        <v>74</v>
      </c>
      <c r="D16" s="3" t="s">
        <v>64</v>
      </c>
      <c r="E16" s="3" t="s">
        <v>65</v>
      </c>
      <c r="F16" s="22">
        <v>28000</v>
      </c>
      <c r="G16" s="3" t="s">
        <v>60</v>
      </c>
      <c r="H16" s="3"/>
      <c r="I16" s="3"/>
      <c r="J16" s="4">
        <v>1</v>
      </c>
      <c r="K16" s="4" t="s">
        <v>67</v>
      </c>
      <c r="L16" s="21"/>
      <c r="M16" s="21"/>
    </row>
    <row r="17" spans="1:13" ht="25.5">
      <c r="A17" s="3" t="s">
        <v>75</v>
      </c>
      <c r="B17" s="3"/>
      <c r="C17" s="15" t="s">
        <v>76</v>
      </c>
      <c r="D17" s="3" t="s">
        <v>77</v>
      </c>
      <c r="E17" s="3" t="s">
        <v>78</v>
      </c>
      <c r="F17" s="22">
        <v>140000</v>
      </c>
      <c r="G17" s="3" t="s">
        <v>60</v>
      </c>
      <c r="H17" s="3"/>
      <c r="I17" s="3"/>
      <c r="J17" s="4">
        <v>1</v>
      </c>
      <c r="K17" s="4" t="s">
        <v>67</v>
      </c>
      <c r="L17" s="21"/>
      <c r="M17" s="21"/>
    </row>
    <row r="18" spans="1:13" ht="25.5">
      <c r="A18" s="3" t="s">
        <v>79</v>
      </c>
      <c r="B18" s="3"/>
      <c r="C18" s="15" t="s">
        <v>80</v>
      </c>
      <c r="D18" s="3" t="s">
        <v>64</v>
      </c>
      <c r="E18" s="3" t="s">
        <v>65</v>
      </c>
      <c r="F18" s="22">
        <v>232000</v>
      </c>
      <c r="G18" s="3" t="s">
        <v>66</v>
      </c>
      <c r="H18" s="3"/>
      <c r="I18" s="3"/>
      <c r="J18" s="4">
        <v>1</v>
      </c>
      <c r="K18" s="4" t="s">
        <v>67</v>
      </c>
      <c r="L18" s="21"/>
      <c r="M18" s="21"/>
    </row>
    <row r="19" spans="1:13" ht="25.5">
      <c r="A19" s="3" t="s">
        <v>81</v>
      </c>
      <c r="B19" s="3"/>
      <c r="C19" s="15" t="s">
        <v>82</v>
      </c>
      <c r="D19" s="3" t="s">
        <v>64</v>
      </c>
      <c r="E19" s="3" t="s">
        <v>65</v>
      </c>
      <c r="F19" s="22">
        <v>250000</v>
      </c>
      <c r="G19" s="3" t="s">
        <v>66</v>
      </c>
      <c r="H19" s="3"/>
      <c r="I19" s="3"/>
      <c r="J19" s="4">
        <v>1</v>
      </c>
      <c r="K19" s="4" t="s">
        <v>67</v>
      </c>
      <c r="L19" s="21"/>
      <c r="M19" s="21"/>
    </row>
    <row r="20" spans="1:13" ht="25.5">
      <c r="A20" s="3" t="s">
        <v>83</v>
      </c>
      <c r="B20" s="3"/>
      <c r="C20" s="15" t="s">
        <v>84</v>
      </c>
      <c r="D20" s="3" t="s">
        <v>64</v>
      </c>
      <c r="E20" s="3" t="s">
        <v>65</v>
      </c>
      <c r="F20" s="22">
        <v>120000</v>
      </c>
      <c r="G20" s="3" t="s">
        <v>70</v>
      </c>
      <c r="H20" s="3"/>
      <c r="I20" s="3"/>
      <c r="J20" s="4">
        <v>1</v>
      </c>
      <c r="K20" s="4" t="s">
        <v>67</v>
      </c>
      <c r="L20" s="21"/>
      <c r="M20" s="21"/>
    </row>
    <row r="21" spans="1:13" ht="25.5">
      <c r="A21" s="3" t="s">
        <v>85</v>
      </c>
      <c r="B21" s="3"/>
      <c r="C21" s="15" t="s">
        <v>86</v>
      </c>
      <c r="D21" s="3" t="s">
        <v>77</v>
      </c>
      <c r="E21" s="3" t="s">
        <v>78</v>
      </c>
      <c r="F21" s="22">
        <v>130000</v>
      </c>
      <c r="G21" s="3" t="s">
        <v>66</v>
      </c>
      <c r="H21" s="3"/>
      <c r="I21" s="3"/>
      <c r="J21" s="4">
        <v>1</v>
      </c>
      <c r="K21" s="4" t="s">
        <v>67</v>
      </c>
      <c r="L21" s="21"/>
      <c r="M21" s="21"/>
    </row>
    <row r="22" spans="1:13" ht="12.75">
      <c r="A22" s="23"/>
      <c r="B22" s="23"/>
      <c r="C22" s="24" t="s">
        <v>87</v>
      </c>
      <c r="D22" s="23"/>
      <c r="E22" s="23"/>
      <c r="F22" s="26">
        <f>SUM(F12:F21)</f>
        <v>1396000</v>
      </c>
      <c r="G22" s="23"/>
      <c r="H22" s="23"/>
      <c r="I22" s="23"/>
      <c r="J22" s="27"/>
      <c r="K22" s="27"/>
      <c r="L22" s="28"/>
      <c r="M22" s="28"/>
    </row>
    <row r="23" spans="1:13" ht="38.25">
      <c r="A23" s="3" t="s">
        <v>36</v>
      </c>
      <c r="B23" s="3"/>
      <c r="C23" s="15" t="s">
        <v>88</v>
      </c>
      <c r="D23" s="3" t="s">
        <v>89</v>
      </c>
      <c r="E23" s="3" t="s">
        <v>90</v>
      </c>
      <c r="F23" s="22">
        <v>240500</v>
      </c>
      <c r="G23" s="3" t="s">
        <v>91</v>
      </c>
      <c r="H23" s="3" t="s">
        <v>41</v>
      </c>
      <c r="I23" s="3" t="s">
        <v>41</v>
      </c>
      <c r="J23" s="4">
        <v>1</v>
      </c>
      <c r="K23" s="4" t="s">
        <v>92</v>
      </c>
      <c r="L23" s="21">
        <v>39448</v>
      </c>
      <c r="M23" s="21">
        <v>39539</v>
      </c>
    </row>
    <row r="24" spans="1:13" ht="25.5">
      <c r="A24" s="3" t="s">
        <v>42</v>
      </c>
      <c r="B24" s="3"/>
      <c r="C24" s="15" t="s">
        <v>93</v>
      </c>
      <c r="D24" s="3" t="s">
        <v>89</v>
      </c>
      <c r="E24" s="3" t="s">
        <v>90</v>
      </c>
      <c r="F24" s="22">
        <v>200000</v>
      </c>
      <c r="G24" s="3" t="s">
        <v>91</v>
      </c>
      <c r="H24" s="3" t="s">
        <v>41</v>
      </c>
      <c r="I24" s="3" t="s">
        <v>41</v>
      </c>
      <c r="J24" s="4">
        <v>1</v>
      </c>
      <c r="K24" s="4" t="s">
        <v>92</v>
      </c>
      <c r="L24" s="21">
        <v>39448</v>
      </c>
      <c r="M24" s="21">
        <v>39539</v>
      </c>
    </row>
    <row r="25" spans="1:13" ht="25.5">
      <c r="A25" s="3" t="s">
        <v>44</v>
      </c>
      <c r="B25" s="3"/>
      <c r="C25" s="15" t="s">
        <v>94</v>
      </c>
      <c r="D25" s="3" t="s">
        <v>89</v>
      </c>
      <c r="E25" s="3" t="s">
        <v>90</v>
      </c>
      <c r="F25" s="22">
        <v>150000</v>
      </c>
      <c r="G25" s="3" t="s">
        <v>91</v>
      </c>
      <c r="H25" s="3" t="s">
        <v>41</v>
      </c>
      <c r="I25" s="3" t="s">
        <v>41</v>
      </c>
      <c r="J25" s="4">
        <v>1</v>
      </c>
      <c r="K25" s="4" t="s">
        <v>92</v>
      </c>
      <c r="L25" s="21">
        <v>39448</v>
      </c>
      <c r="M25" s="21">
        <v>39539</v>
      </c>
    </row>
    <row r="26" spans="1:13" ht="25.5">
      <c r="A26" s="3" t="s">
        <v>95</v>
      </c>
      <c r="B26" s="3"/>
      <c r="C26" s="15" t="s">
        <v>96</v>
      </c>
      <c r="D26" s="3" t="s">
        <v>89</v>
      </c>
      <c r="E26" s="3" t="s">
        <v>90</v>
      </c>
      <c r="F26" s="22">
        <v>121000</v>
      </c>
      <c r="G26" s="3" t="s">
        <v>91</v>
      </c>
      <c r="H26" s="3" t="s">
        <v>41</v>
      </c>
      <c r="I26" s="3" t="s">
        <v>41</v>
      </c>
      <c r="J26" s="4">
        <v>1</v>
      </c>
      <c r="K26" s="4" t="s">
        <v>92</v>
      </c>
      <c r="L26" s="21">
        <v>39448</v>
      </c>
      <c r="M26" s="21">
        <v>39539</v>
      </c>
    </row>
    <row r="27" spans="1:13" ht="25.5">
      <c r="A27" s="3" t="s">
        <v>97</v>
      </c>
      <c r="B27" s="3"/>
      <c r="C27" s="15" t="s">
        <v>98</v>
      </c>
      <c r="D27" s="3" t="s">
        <v>89</v>
      </c>
      <c r="E27" s="3" t="s">
        <v>90</v>
      </c>
      <c r="F27" s="22">
        <v>160000</v>
      </c>
      <c r="G27" s="3" t="s">
        <v>91</v>
      </c>
      <c r="H27" s="3" t="s">
        <v>41</v>
      </c>
      <c r="I27" s="3" t="s">
        <v>41</v>
      </c>
      <c r="J27" s="4">
        <v>1</v>
      </c>
      <c r="K27" s="4" t="s">
        <v>92</v>
      </c>
      <c r="L27" s="21">
        <v>39448</v>
      </c>
      <c r="M27" s="21">
        <v>39539</v>
      </c>
    </row>
    <row r="28" spans="1:13" ht="38.25">
      <c r="A28" s="3" t="s">
        <v>99</v>
      </c>
      <c r="B28" s="3"/>
      <c r="C28" s="15" t="s">
        <v>100</v>
      </c>
      <c r="D28" s="3" t="s">
        <v>89</v>
      </c>
      <c r="E28" s="3" t="s">
        <v>90</v>
      </c>
      <c r="F28" s="22">
        <v>80000</v>
      </c>
      <c r="G28" s="3" t="s">
        <v>91</v>
      </c>
      <c r="H28" s="3" t="s">
        <v>41</v>
      </c>
      <c r="I28" s="3" t="s">
        <v>41</v>
      </c>
      <c r="J28" s="4">
        <v>1</v>
      </c>
      <c r="K28" s="4" t="s">
        <v>92</v>
      </c>
      <c r="L28" s="21">
        <v>39448</v>
      </c>
      <c r="M28" s="21">
        <v>39539</v>
      </c>
    </row>
    <row r="29" spans="1:13" ht="51">
      <c r="A29" s="3" t="s">
        <v>101</v>
      </c>
      <c r="B29" s="3"/>
      <c r="C29" s="15" t="s">
        <v>102</v>
      </c>
      <c r="D29" s="3" t="s">
        <v>89</v>
      </c>
      <c r="E29" s="3" t="s">
        <v>90</v>
      </c>
      <c r="F29" s="22">
        <v>250000</v>
      </c>
      <c r="G29" s="3" t="s">
        <v>91</v>
      </c>
      <c r="H29" s="3" t="s">
        <v>41</v>
      </c>
      <c r="I29" s="3" t="s">
        <v>41</v>
      </c>
      <c r="J29" s="4">
        <v>1</v>
      </c>
      <c r="K29" s="4" t="s">
        <v>92</v>
      </c>
      <c r="L29" s="21">
        <v>39448</v>
      </c>
      <c r="M29" s="21">
        <v>39539</v>
      </c>
    </row>
    <row r="30" spans="1:13" ht="38.25">
      <c r="A30" s="3" t="s">
        <v>103</v>
      </c>
      <c r="B30" s="3"/>
      <c r="C30" s="15" t="s">
        <v>104</v>
      </c>
      <c r="D30" s="3" t="s">
        <v>89</v>
      </c>
      <c r="E30" s="3" t="s">
        <v>90</v>
      </c>
      <c r="F30" s="22">
        <v>20000</v>
      </c>
      <c r="G30" s="3" t="s">
        <v>91</v>
      </c>
      <c r="H30" s="3" t="s">
        <v>41</v>
      </c>
      <c r="I30" s="3" t="s">
        <v>41</v>
      </c>
      <c r="J30" s="4">
        <v>1</v>
      </c>
      <c r="K30" s="4" t="s">
        <v>92</v>
      </c>
      <c r="L30" s="21">
        <v>39448</v>
      </c>
      <c r="M30" s="21">
        <v>39539</v>
      </c>
    </row>
    <row r="31" spans="1:13" ht="38.25">
      <c r="A31" s="3" t="s">
        <v>105</v>
      </c>
      <c r="B31" s="3"/>
      <c r="C31" s="15" t="s">
        <v>106</v>
      </c>
      <c r="D31" s="3" t="s">
        <v>89</v>
      </c>
      <c r="E31" s="3" t="s">
        <v>90</v>
      </c>
      <c r="F31" s="22">
        <v>80000</v>
      </c>
      <c r="G31" s="3" t="s">
        <v>91</v>
      </c>
      <c r="H31" s="3" t="s">
        <v>41</v>
      </c>
      <c r="I31" s="3" t="s">
        <v>41</v>
      </c>
      <c r="J31" s="4">
        <v>1</v>
      </c>
      <c r="K31" s="4" t="s">
        <v>92</v>
      </c>
      <c r="L31" s="21">
        <v>39448</v>
      </c>
      <c r="M31" s="21">
        <v>39539</v>
      </c>
    </row>
    <row r="32" spans="1:13" ht="25.5">
      <c r="A32" s="3" t="s">
        <v>107</v>
      </c>
      <c r="B32" s="3"/>
      <c r="C32" s="15" t="s">
        <v>108</v>
      </c>
      <c r="D32" s="3" t="s">
        <v>89</v>
      </c>
      <c r="E32" s="3" t="s">
        <v>90</v>
      </c>
      <c r="F32" s="22">
        <v>150000</v>
      </c>
      <c r="G32" s="3" t="s">
        <v>91</v>
      </c>
      <c r="H32" s="3" t="s">
        <v>41</v>
      </c>
      <c r="I32" s="3" t="s">
        <v>41</v>
      </c>
      <c r="J32" s="4">
        <v>1</v>
      </c>
      <c r="K32" s="4" t="s">
        <v>92</v>
      </c>
      <c r="L32" s="21">
        <v>39448</v>
      </c>
      <c r="M32" s="21">
        <v>39539</v>
      </c>
    </row>
    <row r="33" spans="1:13" ht="51">
      <c r="A33" s="3" t="s">
        <v>109</v>
      </c>
      <c r="B33" s="3"/>
      <c r="C33" s="15" t="s">
        <v>110</v>
      </c>
      <c r="D33" s="3" t="s">
        <v>89</v>
      </c>
      <c r="E33" s="3" t="s">
        <v>90</v>
      </c>
      <c r="F33" s="22">
        <v>80000</v>
      </c>
      <c r="G33" s="3" t="s">
        <v>91</v>
      </c>
      <c r="H33" s="3" t="s">
        <v>41</v>
      </c>
      <c r="I33" s="3" t="s">
        <v>41</v>
      </c>
      <c r="J33" s="4">
        <v>1</v>
      </c>
      <c r="K33" s="4" t="s">
        <v>92</v>
      </c>
      <c r="L33" s="21">
        <v>39448</v>
      </c>
      <c r="M33" s="21">
        <v>39539</v>
      </c>
    </row>
    <row r="34" spans="1:13" ht="25.5">
      <c r="A34" s="3" t="s">
        <v>111</v>
      </c>
      <c r="B34" s="3"/>
      <c r="C34" s="15" t="s">
        <v>112</v>
      </c>
      <c r="D34" s="3" t="s">
        <v>89</v>
      </c>
      <c r="E34" s="3" t="s">
        <v>90</v>
      </c>
      <c r="F34" s="22">
        <v>150000</v>
      </c>
      <c r="G34" s="3" t="s">
        <v>91</v>
      </c>
      <c r="H34" s="3" t="s">
        <v>41</v>
      </c>
      <c r="I34" s="3" t="s">
        <v>41</v>
      </c>
      <c r="J34" s="4">
        <v>1</v>
      </c>
      <c r="K34" s="4" t="s">
        <v>92</v>
      </c>
      <c r="L34" s="21">
        <v>39448</v>
      </c>
      <c r="M34" s="21">
        <v>39539</v>
      </c>
    </row>
    <row r="35" spans="1:13" ht="25.5">
      <c r="A35" s="3" t="s">
        <v>113</v>
      </c>
      <c r="B35" s="3"/>
      <c r="C35" s="15" t="s">
        <v>114</v>
      </c>
      <c r="D35" s="3" t="s">
        <v>89</v>
      </c>
      <c r="E35" s="3" t="s">
        <v>90</v>
      </c>
      <c r="F35" s="22">
        <v>100000</v>
      </c>
      <c r="G35" s="3" t="s">
        <v>91</v>
      </c>
      <c r="H35" s="3" t="s">
        <v>41</v>
      </c>
      <c r="I35" s="3" t="s">
        <v>41</v>
      </c>
      <c r="J35" s="4">
        <v>1</v>
      </c>
      <c r="K35" s="4" t="s">
        <v>92</v>
      </c>
      <c r="L35" s="21">
        <v>39448</v>
      </c>
      <c r="M35" s="21">
        <v>39539</v>
      </c>
    </row>
    <row r="36" spans="1:13" ht="25.5">
      <c r="A36" s="3" t="s">
        <v>115</v>
      </c>
      <c r="B36" s="3"/>
      <c r="C36" s="15" t="s">
        <v>116</v>
      </c>
      <c r="D36" s="3" t="s">
        <v>89</v>
      </c>
      <c r="E36" s="3" t="s">
        <v>90</v>
      </c>
      <c r="F36" s="22">
        <v>151088</v>
      </c>
      <c r="G36" s="3" t="s">
        <v>91</v>
      </c>
      <c r="H36" s="3" t="s">
        <v>41</v>
      </c>
      <c r="I36" s="3" t="s">
        <v>41</v>
      </c>
      <c r="J36" s="4">
        <v>1</v>
      </c>
      <c r="K36" s="4" t="s">
        <v>92</v>
      </c>
      <c r="L36" s="21">
        <v>39448</v>
      </c>
      <c r="M36" s="21">
        <v>39539</v>
      </c>
    </row>
    <row r="37" spans="1:13" ht="12.75">
      <c r="A37" s="23"/>
      <c r="B37" s="23"/>
      <c r="C37" s="24" t="s">
        <v>117</v>
      </c>
      <c r="D37" s="23"/>
      <c r="E37" s="23"/>
      <c r="F37" s="26">
        <f>SUM(F23:F36)</f>
        <v>1932588</v>
      </c>
      <c r="G37" s="23"/>
      <c r="H37" s="23"/>
      <c r="I37" s="23"/>
      <c r="J37" s="27"/>
      <c r="K37" s="27"/>
      <c r="L37" s="28"/>
      <c r="M37" s="28"/>
    </row>
    <row r="38" spans="1:13" ht="38.25">
      <c r="A38" s="3" t="s">
        <v>118</v>
      </c>
      <c r="B38" s="3"/>
      <c r="C38" s="15" t="s">
        <v>119</v>
      </c>
      <c r="D38" s="3" t="s">
        <v>120</v>
      </c>
      <c r="E38" s="3" t="s">
        <v>121</v>
      </c>
      <c r="F38" s="22">
        <v>675000</v>
      </c>
      <c r="G38" s="3" t="s">
        <v>17</v>
      </c>
      <c r="H38" s="3" t="s">
        <v>41</v>
      </c>
      <c r="I38" s="3" t="s">
        <v>41</v>
      </c>
      <c r="J38" s="4">
        <v>1</v>
      </c>
      <c r="K38" s="4" t="s">
        <v>122</v>
      </c>
      <c r="L38" s="21" t="s">
        <v>123</v>
      </c>
      <c r="M38" s="21" t="s">
        <v>124</v>
      </c>
    </row>
    <row r="39" spans="1:13" ht="25.5">
      <c r="A39" s="3" t="s">
        <v>125</v>
      </c>
      <c r="B39" s="3"/>
      <c r="C39" s="15" t="s">
        <v>126</v>
      </c>
      <c r="D39" s="3" t="s">
        <v>127</v>
      </c>
      <c r="E39" s="3" t="s">
        <v>128</v>
      </c>
      <c r="F39" s="22">
        <v>125000</v>
      </c>
      <c r="G39" s="3" t="s">
        <v>17</v>
      </c>
      <c r="H39" s="3" t="s">
        <v>41</v>
      </c>
      <c r="I39" s="3" t="s">
        <v>41</v>
      </c>
      <c r="J39" s="4">
        <v>1</v>
      </c>
      <c r="K39" s="4" t="s">
        <v>122</v>
      </c>
      <c r="L39" s="21" t="s">
        <v>123</v>
      </c>
      <c r="M39" s="21" t="s">
        <v>129</v>
      </c>
    </row>
    <row r="40" spans="1:13" ht="38.25">
      <c r="A40" s="3" t="s">
        <v>130</v>
      </c>
      <c r="B40" s="3"/>
      <c r="C40" s="15" t="s">
        <v>131</v>
      </c>
      <c r="D40" s="3" t="s">
        <v>127</v>
      </c>
      <c r="E40" s="3" t="s">
        <v>128</v>
      </c>
      <c r="F40" s="22">
        <v>200000</v>
      </c>
      <c r="G40" s="3" t="s">
        <v>17</v>
      </c>
      <c r="H40" s="3" t="s">
        <v>41</v>
      </c>
      <c r="I40" s="3" t="s">
        <v>41</v>
      </c>
      <c r="J40" s="4">
        <v>1</v>
      </c>
      <c r="K40" s="4" t="s">
        <v>122</v>
      </c>
      <c r="L40" s="21" t="s">
        <v>123</v>
      </c>
      <c r="M40" s="21" t="s">
        <v>129</v>
      </c>
    </row>
    <row r="41" spans="1:13" ht="12.75">
      <c r="A41" s="3" t="s">
        <v>132</v>
      </c>
      <c r="B41" s="3"/>
      <c r="C41" s="15" t="s">
        <v>133</v>
      </c>
      <c r="D41" s="3" t="s">
        <v>127</v>
      </c>
      <c r="E41" s="3" t="s">
        <v>128</v>
      </c>
      <c r="F41" s="22">
        <v>180000</v>
      </c>
      <c r="G41" s="3" t="s">
        <v>17</v>
      </c>
      <c r="H41" s="3" t="s">
        <v>41</v>
      </c>
      <c r="I41" s="3" t="s">
        <v>41</v>
      </c>
      <c r="J41" s="4">
        <v>1</v>
      </c>
      <c r="K41" s="4" t="s">
        <v>122</v>
      </c>
      <c r="L41" s="21" t="s">
        <v>123</v>
      </c>
      <c r="M41" s="21" t="s">
        <v>129</v>
      </c>
    </row>
    <row r="42" spans="1:13" ht="25.5">
      <c r="A42" s="3" t="s">
        <v>134</v>
      </c>
      <c r="B42" s="3"/>
      <c r="C42" s="15" t="s">
        <v>135</v>
      </c>
      <c r="D42" s="3" t="s">
        <v>127</v>
      </c>
      <c r="E42" s="3" t="s">
        <v>128</v>
      </c>
      <c r="F42" s="22">
        <v>120000</v>
      </c>
      <c r="G42" s="3" t="s">
        <v>17</v>
      </c>
      <c r="H42" s="3" t="s">
        <v>41</v>
      </c>
      <c r="I42" s="3" t="s">
        <v>41</v>
      </c>
      <c r="J42" s="4">
        <v>1</v>
      </c>
      <c r="K42" s="4" t="s">
        <v>122</v>
      </c>
      <c r="L42" s="21" t="s">
        <v>123</v>
      </c>
      <c r="M42" s="21" t="s">
        <v>129</v>
      </c>
    </row>
    <row r="43" spans="1:13" ht="38.25">
      <c r="A43" s="3" t="s">
        <v>136</v>
      </c>
      <c r="B43" s="3"/>
      <c r="C43" s="15" t="s">
        <v>137</v>
      </c>
      <c r="D43" s="3" t="s">
        <v>127</v>
      </c>
      <c r="E43" s="3" t="s">
        <v>128</v>
      </c>
      <c r="F43" s="22">
        <v>220000</v>
      </c>
      <c r="G43" s="3" t="s">
        <v>17</v>
      </c>
      <c r="H43" s="3" t="s">
        <v>41</v>
      </c>
      <c r="I43" s="3" t="s">
        <v>41</v>
      </c>
      <c r="J43" s="4">
        <v>1</v>
      </c>
      <c r="K43" s="4" t="s">
        <v>122</v>
      </c>
      <c r="L43" s="21" t="s">
        <v>123</v>
      </c>
      <c r="M43" s="21" t="s">
        <v>129</v>
      </c>
    </row>
    <row r="44" spans="1:13" ht="38.25">
      <c r="A44" s="3" t="s">
        <v>138</v>
      </c>
      <c r="B44" s="3"/>
      <c r="C44" s="15" t="s">
        <v>139</v>
      </c>
      <c r="D44" s="3" t="s">
        <v>127</v>
      </c>
      <c r="E44" s="3" t="s">
        <v>128</v>
      </c>
      <c r="F44" s="22">
        <v>80000</v>
      </c>
      <c r="G44" s="3" t="s">
        <v>17</v>
      </c>
      <c r="H44" s="3" t="s">
        <v>41</v>
      </c>
      <c r="I44" s="3" t="s">
        <v>41</v>
      </c>
      <c r="J44" s="4">
        <v>1</v>
      </c>
      <c r="K44" s="4" t="s">
        <v>122</v>
      </c>
      <c r="L44" s="21" t="s">
        <v>123</v>
      </c>
      <c r="M44" s="21" t="s">
        <v>129</v>
      </c>
    </row>
    <row r="45" spans="1:13" ht="12.75">
      <c r="A45" s="23"/>
      <c r="B45" s="23"/>
      <c r="C45" s="24" t="s">
        <v>140</v>
      </c>
      <c r="D45" s="23"/>
      <c r="E45" s="23"/>
      <c r="F45" s="26">
        <f>SUM(F38:F44)</f>
        <v>1600000</v>
      </c>
      <c r="G45" s="23"/>
      <c r="H45" s="23"/>
      <c r="I45" s="23"/>
      <c r="J45" s="27"/>
      <c r="K45" s="27"/>
      <c r="L45" s="28"/>
      <c r="M45" s="28"/>
    </row>
    <row r="46" spans="1:13" ht="25.5">
      <c r="A46" s="3" t="s">
        <v>141</v>
      </c>
      <c r="B46" s="3"/>
      <c r="C46" s="15" t="s">
        <v>142</v>
      </c>
      <c r="D46" s="3" t="s">
        <v>143</v>
      </c>
      <c r="E46" s="3" t="s">
        <v>144</v>
      </c>
      <c r="F46" s="22">
        <v>175000</v>
      </c>
      <c r="G46" s="3" t="s">
        <v>91</v>
      </c>
      <c r="H46" s="3" t="s">
        <v>41</v>
      </c>
      <c r="I46" s="3" t="s">
        <v>41</v>
      </c>
      <c r="J46" s="4">
        <v>1</v>
      </c>
      <c r="K46" s="4"/>
      <c r="L46" s="21" t="s">
        <v>145</v>
      </c>
      <c r="M46" s="21" t="s">
        <v>146</v>
      </c>
    </row>
    <row r="47" spans="1:13" ht="25.5">
      <c r="A47" s="3" t="s">
        <v>147</v>
      </c>
      <c r="B47" s="3"/>
      <c r="C47" s="15" t="s">
        <v>148</v>
      </c>
      <c r="D47" s="3" t="s">
        <v>143</v>
      </c>
      <c r="E47" s="3" t="s">
        <v>144</v>
      </c>
      <c r="F47" s="22">
        <v>125000</v>
      </c>
      <c r="G47" s="3" t="s">
        <v>91</v>
      </c>
      <c r="H47" s="3" t="s">
        <v>41</v>
      </c>
      <c r="I47" s="3" t="s">
        <v>41</v>
      </c>
      <c r="J47" s="4">
        <v>1</v>
      </c>
      <c r="K47" s="4"/>
      <c r="L47" s="21" t="s">
        <v>145</v>
      </c>
      <c r="M47" s="21" t="s">
        <v>146</v>
      </c>
    </row>
    <row r="48" spans="1:13" ht="25.5">
      <c r="A48" s="3" t="s">
        <v>149</v>
      </c>
      <c r="B48" s="3"/>
      <c r="C48" s="15" t="s">
        <v>150</v>
      </c>
      <c r="D48" s="3" t="s">
        <v>143</v>
      </c>
      <c r="E48" s="3" t="s">
        <v>144</v>
      </c>
      <c r="F48" s="22">
        <v>85000</v>
      </c>
      <c r="G48" s="3" t="s">
        <v>91</v>
      </c>
      <c r="H48" s="3" t="s">
        <v>41</v>
      </c>
      <c r="I48" s="3" t="s">
        <v>41</v>
      </c>
      <c r="J48" s="4">
        <v>1</v>
      </c>
      <c r="K48" s="4"/>
      <c r="L48" s="21" t="s">
        <v>145</v>
      </c>
      <c r="M48" s="21" t="s">
        <v>146</v>
      </c>
    </row>
    <row r="49" spans="1:13" ht="38.25">
      <c r="A49" s="3" t="s">
        <v>151</v>
      </c>
      <c r="B49" s="3"/>
      <c r="C49" s="15" t="s">
        <v>152</v>
      </c>
      <c r="D49" s="3" t="s">
        <v>143</v>
      </c>
      <c r="E49" s="3" t="s">
        <v>144</v>
      </c>
      <c r="F49" s="22">
        <v>225000</v>
      </c>
      <c r="G49" s="3" t="s">
        <v>91</v>
      </c>
      <c r="H49" s="3" t="s">
        <v>41</v>
      </c>
      <c r="I49" s="3" t="s">
        <v>41</v>
      </c>
      <c r="J49" s="4">
        <v>1</v>
      </c>
      <c r="K49" s="4"/>
      <c r="L49" s="21" t="s">
        <v>145</v>
      </c>
      <c r="M49" s="21" t="s">
        <v>146</v>
      </c>
    </row>
    <row r="50" spans="1:13" ht="25.5">
      <c r="A50" s="3" t="s">
        <v>153</v>
      </c>
      <c r="B50" s="3"/>
      <c r="C50" s="15" t="s">
        <v>154</v>
      </c>
      <c r="D50" s="3" t="s">
        <v>143</v>
      </c>
      <c r="E50" s="3" t="s">
        <v>144</v>
      </c>
      <c r="F50" s="22">
        <v>110000</v>
      </c>
      <c r="G50" s="3" t="s">
        <v>91</v>
      </c>
      <c r="H50" s="3" t="s">
        <v>41</v>
      </c>
      <c r="I50" s="3" t="s">
        <v>41</v>
      </c>
      <c r="J50" s="4">
        <v>1</v>
      </c>
      <c r="K50" s="4"/>
      <c r="L50" s="21" t="s">
        <v>145</v>
      </c>
      <c r="M50" s="21" t="s">
        <v>146</v>
      </c>
    </row>
    <row r="51" spans="1:13" ht="25.5">
      <c r="A51" s="3" t="s">
        <v>155</v>
      </c>
      <c r="B51" s="3"/>
      <c r="C51" s="15" t="s">
        <v>156</v>
      </c>
      <c r="D51" s="3" t="s">
        <v>143</v>
      </c>
      <c r="E51" s="3" t="s">
        <v>144</v>
      </c>
      <c r="F51" s="22">
        <v>155000</v>
      </c>
      <c r="G51" s="3" t="s">
        <v>91</v>
      </c>
      <c r="H51" s="3" t="s">
        <v>41</v>
      </c>
      <c r="I51" s="3" t="s">
        <v>41</v>
      </c>
      <c r="J51" s="4">
        <v>1</v>
      </c>
      <c r="K51" s="4"/>
      <c r="L51" s="21" t="s">
        <v>145</v>
      </c>
      <c r="M51" s="21" t="s">
        <v>146</v>
      </c>
    </row>
    <row r="52" spans="1:13" ht="25.5">
      <c r="A52" s="3" t="s">
        <v>157</v>
      </c>
      <c r="B52" s="3"/>
      <c r="C52" s="15" t="s">
        <v>158</v>
      </c>
      <c r="D52" s="3" t="s">
        <v>143</v>
      </c>
      <c r="E52" s="3" t="s">
        <v>144</v>
      </c>
      <c r="F52" s="22">
        <v>100000</v>
      </c>
      <c r="G52" s="3" t="s">
        <v>91</v>
      </c>
      <c r="H52" s="3" t="s">
        <v>41</v>
      </c>
      <c r="I52" s="3" t="s">
        <v>41</v>
      </c>
      <c r="J52" s="4">
        <v>1</v>
      </c>
      <c r="K52" s="4"/>
      <c r="L52" s="21" t="s">
        <v>145</v>
      </c>
      <c r="M52" s="21" t="s">
        <v>146</v>
      </c>
    </row>
    <row r="53" spans="1:13" ht="25.5">
      <c r="A53" s="3" t="s">
        <v>159</v>
      </c>
      <c r="B53" s="3"/>
      <c r="C53" s="15" t="s">
        <v>160</v>
      </c>
      <c r="D53" s="3" t="s">
        <v>143</v>
      </c>
      <c r="E53" s="3" t="s">
        <v>144</v>
      </c>
      <c r="F53" s="22">
        <v>250000</v>
      </c>
      <c r="G53" s="3" t="s">
        <v>91</v>
      </c>
      <c r="H53" s="3" t="s">
        <v>41</v>
      </c>
      <c r="I53" s="3" t="s">
        <v>41</v>
      </c>
      <c r="J53" s="4">
        <v>1</v>
      </c>
      <c r="K53" s="4"/>
      <c r="L53" s="21" t="s">
        <v>145</v>
      </c>
      <c r="M53" s="21" t="s">
        <v>146</v>
      </c>
    </row>
    <row r="54" spans="1:13" ht="12.75">
      <c r="A54" s="23"/>
      <c r="B54" s="23"/>
      <c r="C54" s="24" t="s">
        <v>161</v>
      </c>
      <c r="D54" s="23"/>
      <c r="E54" s="23"/>
      <c r="F54" s="26">
        <f>SUM(F46:F53)</f>
        <v>1225000</v>
      </c>
      <c r="G54" s="23"/>
      <c r="H54" s="23"/>
      <c r="I54" s="23"/>
      <c r="J54" s="27"/>
      <c r="K54" s="27"/>
      <c r="L54" s="28"/>
      <c r="M54" s="28"/>
    </row>
    <row r="55" spans="1:13" ht="72" customHeight="1">
      <c r="A55" s="3" t="s">
        <v>162</v>
      </c>
      <c r="B55" s="3"/>
      <c r="C55" s="15" t="s">
        <v>163</v>
      </c>
      <c r="D55" s="3" t="s">
        <v>49</v>
      </c>
      <c r="E55" s="3"/>
      <c r="F55" s="22">
        <v>1800000</v>
      </c>
      <c r="G55" s="3" t="s">
        <v>91</v>
      </c>
      <c r="H55" s="3" t="s">
        <v>164</v>
      </c>
      <c r="I55" s="3" t="s">
        <v>41</v>
      </c>
      <c r="J55" s="4">
        <v>1</v>
      </c>
      <c r="K55" s="4" t="s">
        <v>165</v>
      </c>
      <c r="L55" s="21" t="s">
        <v>166</v>
      </c>
      <c r="M55" s="21" t="s">
        <v>167</v>
      </c>
    </row>
    <row r="56" spans="1:13" ht="12.75">
      <c r="A56" s="23"/>
      <c r="B56" s="23"/>
      <c r="C56" s="24" t="s">
        <v>168</v>
      </c>
      <c r="D56" s="23"/>
      <c r="E56" s="23"/>
      <c r="F56" s="26">
        <v>1800000</v>
      </c>
      <c r="G56" s="23"/>
      <c r="H56" s="23"/>
      <c r="I56" s="23"/>
      <c r="J56" s="27"/>
      <c r="K56" s="27"/>
      <c r="L56" s="28"/>
      <c r="M56" s="28"/>
    </row>
    <row r="57" spans="1:13" ht="12.75">
      <c r="A57" s="23"/>
      <c r="B57" s="23"/>
      <c r="C57" s="24" t="s">
        <v>169</v>
      </c>
      <c r="D57" s="23"/>
      <c r="E57" s="23"/>
      <c r="F57" s="26">
        <f>SUM(F56,F54,F45,F37,F22)</f>
        <v>7953588</v>
      </c>
      <c r="G57" s="23"/>
      <c r="H57" s="23"/>
      <c r="I57" s="23"/>
      <c r="J57" s="27"/>
      <c r="K57" s="29"/>
      <c r="L57" s="28"/>
      <c r="M57" s="28"/>
    </row>
    <row r="58" spans="1:13" ht="38.25">
      <c r="A58" s="3" t="s">
        <v>170</v>
      </c>
      <c r="B58" s="3"/>
      <c r="C58" s="15" t="s">
        <v>171</v>
      </c>
      <c r="D58" s="3" t="s">
        <v>172</v>
      </c>
      <c r="E58" s="3" t="s">
        <v>173</v>
      </c>
      <c r="F58" s="22">
        <v>912000</v>
      </c>
      <c r="G58" s="3"/>
      <c r="H58" s="3"/>
      <c r="I58" s="3"/>
      <c r="J58" s="4"/>
      <c r="K58" s="4"/>
      <c r="L58" s="21"/>
      <c r="M58" s="21"/>
    </row>
    <row r="59" spans="1:13" ht="25.5">
      <c r="A59" s="3" t="s">
        <v>174</v>
      </c>
      <c r="B59" s="3"/>
      <c r="C59" s="15" t="s">
        <v>175</v>
      </c>
      <c r="D59" s="3" t="s">
        <v>172</v>
      </c>
      <c r="E59" s="3" t="s">
        <v>173</v>
      </c>
      <c r="F59" s="22">
        <v>950000</v>
      </c>
      <c r="G59" s="3"/>
      <c r="H59" s="3"/>
      <c r="I59" s="3"/>
      <c r="J59" s="4"/>
      <c r="K59" s="4"/>
      <c r="L59" s="21"/>
      <c r="M59" s="21"/>
    </row>
    <row r="60" spans="1:13" ht="12.75">
      <c r="A60" s="23"/>
      <c r="B60" s="23"/>
      <c r="C60" s="24" t="s">
        <v>176</v>
      </c>
      <c r="D60" s="23"/>
      <c r="E60" s="23"/>
      <c r="F60" s="26">
        <f>SUM(F58:F59)</f>
        <v>1862000</v>
      </c>
      <c r="G60" s="23"/>
      <c r="H60" s="23"/>
      <c r="I60" s="23"/>
      <c r="J60" s="27"/>
      <c r="K60" s="27"/>
      <c r="L60" s="28"/>
      <c r="M60" s="28"/>
    </row>
    <row r="61" spans="1:13" ht="51">
      <c r="A61" s="30" t="s">
        <v>177</v>
      </c>
      <c r="B61" s="3"/>
      <c r="C61" s="15" t="s">
        <v>178</v>
      </c>
      <c r="D61" s="3" t="s">
        <v>172</v>
      </c>
      <c r="E61" s="3" t="s">
        <v>173</v>
      </c>
      <c r="F61" s="31">
        <v>1500000</v>
      </c>
      <c r="G61" s="3" t="s">
        <v>40</v>
      </c>
      <c r="H61" s="3" t="s">
        <v>164</v>
      </c>
      <c r="I61" s="3" t="s">
        <v>41</v>
      </c>
      <c r="J61" s="3">
        <v>1</v>
      </c>
      <c r="K61" s="3"/>
      <c r="L61" s="21"/>
      <c r="M61" s="21"/>
    </row>
    <row r="62" spans="1:13" ht="38.25">
      <c r="A62" s="30" t="s">
        <v>179</v>
      </c>
      <c r="B62" s="3"/>
      <c r="C62" s="15" t="s">
        <v>180</v>
      </c>
      <c r="D62" s="3" t="s">
        <v>181</v>
      </c>
      <c r="E62" s="3" t="s">
        <v>182</v>
      </c>
      <c r="F62" s="31">
        <v>110000</v>
      </c>
      <c r="G62" s="3" t="s">
        <v>17</v>
      </c>
      <c r="H62" s="3" t="s">
        <v>164</v>
      </c>
      <c r="I62" s="3" t="s">
        <v>41</v>
      </c>
      <c r="J62" s="3">
        <v>3</v>
      </c>
      <c r="K62" s="3"/>
      <c r="L62" s="21"/>
      <c r="M62" s="21"/>
    </row>
    <row r="63" spans="1:13" ht="25.5">
      <c r="A63" s="30" t="s">
        <v>183</v>
      </c>
      <c r="B63" s="3"/>
      <c r="C63" s="15" t="s">
        <v>184</v>
      </c>
      <c r="D63" s="3" t="s">
        <v>181</v>
      </c>
      <c r="E63" s="3" t="s">
        <v>182</v>
      </c>
      <c r="F63" s="31">
        <v>200000</v>
      </c>
      <c r="G63" s="3" t="s">
        <v>40</v>
      </c>
      <c r="H63" s="3" t="s">
        <v>164</v>
      </c>
      <c r="I63" s="3" t="s">
        <v>41</v>
      </c>
      <c r="J63" s="3">
        <v>3</v>
      </c>
      <c r="K63" s="3"/>
      <c r="L63" s="21"/>
      <c r="M63" s="21"/>
    </row>
    <row r="64" spans="1:13" ht="12.75">
      <c r="A64" s="23"/>
      <c r="B64" s="23"/>
      <c r="C64" s="24" t="s">
        <v>185</v>
      </c>
      <c r="D64" s="23"/>
      <c r="E64" s="23"/>
      <c r="F64" s="26">
        <f>SUM(F61:F63)</f>
        <v>1810000</v>
      </c>
      <c r="G64" s="23"/>
      <c r="H64" s="23"/>
      <c r="I64" s="23"/>
      <c r="J64" s="27"/>
      <c r="K64" s="27"/>
      <c r="L64" s="28"/>
      <c r="M64" s="28"/>
    </row>
    <row r="65" spans="1:13" ht="25.5">
      <c r="A65" s="30" t="s">
        <v>186</v>
      </c>
      <c r="B65" s="3"/>
      <c r="C65" s="6" t="s">
        <v>187</v>
      </c>
      <c r="D65" s="3" t="s">
        <v>188</v>
      </c>
      <c r="E65" s="3" t="s">
        <v>189</v>
      </c>
      <c r="F65" s="32">
        <v>20000</v>
      </c>
      <c r="G65" s="3"/>
      <c r="H65" s="3"/>
      <c r="I65" s="3"/>
      <c r="J65" s="4"/>
      <c r="K65" s="4"/>
      <c r="L65" s="21"/>
      <c r="M65" s="21"/>
    </row>
    <row r="66" spans="1:13" ht="38.25">
      <c r="A66" s="3" t="s">
        <v>190</v>
      </c>
      <c r="B66" s="3"/>
      <c r="C66" s="6" t="s">
        <v>31</v>
      </c>
      <c r="D66" s="3" t="s">
        <v>188</v>
      </c>
      <c r="E66" s="3" t="s">
        <v>189</v>
      </c>
      <c r="F66" s="32">
        <v>100000</v>
      </c>
      <c r="G66" s="3"/>
      <c r="H66" s="3"/>
      <c r="I66" s="3"/>
      <c r="J66" s="4"/>
      <c r="K66" s="4"/>
      <c r="L66" s="21"/>
      <c r="M66" s="21"/>
    </row>
    <row r="67" spans="1:13" ht="12.75">
      <c r="A67" s="3" t="s">
        <v>191</v>
      </c>
      <c r="B67" s="3"/>
      <c r="C67" s="6" t="s">
        <v>192</v>
      </c>
      <c r="D67" s="3" t="s">
        <v>188</v>
      </c>
      <c r="E67" s="3" t="s">
        <v>189</v>
      </c>
      <c r="F67" s="13">
        <v>300000</v>
      </c>
      <c r="G67" s="3"/>
      <c r="H67" s="3"/>
      <c r="I67" s="3"/>
      <c r="J67" s="4"/>
      <c r="K67" s="4"/>
      <c r="L67" s="21"/>
      <c r="M67" s="21"/>
    </row>
    <row r="68" spans="1:13" ht="38.25">
      <c r="A68" s="30" t="s">
        <v>193</v>
      </c>
      <c r="B68" s="3"/>
      <c r="C68" s="6" t="s">
        <v>194</v>
      </c>
      <c r="D68" s="3" t="s">
        <v>188</v>
      </c>
      <c r="E68" s="3" t="s">
        <v>189</v>
      </c>
      <c r="F68" s="32">
        <v>150000</v>
      </c>
      <c r="G68" s="3"/>
      <c r="H68" s="3"/>
      <c r="I68" s="3"/>
      <c r="J68" s="4"/>
      <c r="K68" s="4"/>
      <c r="L68" s="21"/>
      <c r="M68" s="21"/>
    </row>
    <row r="69" spans="1:13" ht="25.5">
      <c r="A69" s="3" t="s">
        <v>195</v>
      </c>
      <c r="B69" s="3"/>
      <c r="C69" s="6" t="s">
        <v>196</v>
      </c>
      <c r="D69" s="3" t="s">
        <v>188</v>
      </c>
      <c r="E69" s="3" t="s">
        <v>189</v>
      </c>
      <c r="F69" s="32">
        <v>110000</v>
      </c>
      <c r="G69" s="3"/>
      <c r="H69" s="3"/>
      <c r="I69" s="3"/>
      <c r="J69" s="4"/>
      <c r="K69" s="4"/>
      <c r="L69" s="21"/>
      <c r="M69" s="21"/>
    </row>
    <row r="70" spans="1:13" ht="38.25">
      <c r="A70" s="3" t="s">
        <v>197</v>
      </c>
      <c r="B70" s="3"/>
      <c r="C70" s="6" t="s">
        <v>198</v>
      </c>
      <c r="D70" s="3" t="s">
        <v>188</v>
      </c>
      <c r="E70" s="3" t="s">
        <v>189</v>
      </c>
      <c r="F70" s="13">
        <v>243499</v>
      </c>
      <c r="G70" s="3"/>
      <c r="H70" s="3"/>
      <c r="I70" s="3"/>
      <c r="J70" s="4"/>
      <c r="K70" s="4"/>
      <c r="L70" s="21"/>
      <c r="M70" s="21"/>
    </row>
    <row r="71" spans="1:13" ht="25.5">
      <c r="A71" s="30" t="s">
        <v>199</v>
      </c>
      <c r="B71" s="3"/>
      <c r="C71" s="6" t="s">
        <v>200</v>
      </c>
      <c r="D71" s="3" t="s">
        <v>188</v>
      </c>
      <c r="E71" s="3" t="s">
        <v>189</v>
      </c>
      <c r="F71" s="32">
        <v>150000</v>
      </c>
      <c r="G71" s="3"/>
      <c r="H71" s="3"/>
      <c r="I71" s="3"/>
      <c r="J71" s="4"/>
      <c r="K71" s="4"/>
      <c r="L71" s="21"/>
      <c r="M71" s="21"/>
    </row>
    <row r="72" spans="1:13" ht="25.5">
      <c r="A72" s="3" t="s">
        <v>201</v>
      </c>
      <c r="B72" s="3"/>
      <c r="C72" s="6" t="s">
        <v>202</v>
      </c>
      <c r="D72" s="3" t="s">
        <v>188</v>
      </c>
      <c r="E72" s="3" t="s">
        <v>189</v>
      </c>
      <c r="F72" s="13">
        <v>90000</v>
      </c>
      <c r="G72" s="3"/>
      <c r="H72" s="3"/>
      <c r="I72" s="3"/>
      <c r="J72" s="4"/>
      <c r="K72" s="4"/>
      <c r="L72" s="21"/>
      <c r="M72" s="21"/>
    </row>
    <row r="73" spans="1:13" ht="25.5">
      <c r="A73" s="3" t="s">
        <v>203</v>
      </c>
      <c r="B73" s="3"/>
      <c r="C73" s="6" t="s">
        <v>204</v>
      </c>
      <c r="D73" s="3" t="s">
        <v>188</v>
      </c>
      <c r="E73" s="3" t="s">
        <v>189</v>
      </c>
      <c r="F73" s="32">
        <v>120000</v>
      </c>
      <c r="G73" s="3"/>
      <c r="H73" s="3"/>
      <c r="I73" s="3"/>
      <c r="J73" s="4"/>
      <c r="K73" s="4"/>
      <c r="L73" s="21"/>
      <c r="M73" s="21"/>
    </row>
    <row r="74" spans="1:13" ht="25.5">
      <c r="A74" s="30" t="s">
        <v>205</v>
      </c>
      <c r="B74" s="3"/>
      <c r="C74" s="6" t="s">
        <v>206</v>
      </c>
      <c r="D74" s="3" t="s">
        <v>188</v>
      </c>
      <c r="E74" s="3" t="s">
        <v>189</v>
      </c>
      <c r="F74" s="13">
        <v>110000</v>
      </c>
      <c r="G74" s="3"/>
      <c r="H74" s="3"/>
      <c r="I74" s="3"/>
      <c r="J74" s="4"/>
      <c r="K74" s="4"/>
      <c r="L74" s="21"/>
      <c r="M74" s="21"/>
    </row>
    <row r="75" spans="1:13" ht="38.25">
      <c r="A75" s="3" t="s">
        <v>207</v>
      </c>
      <c r="B75" s="3"/>
      <c r="C75" s="6" t="s">
        <v>208</v>
      </c>
      <c r="D75" s="3" t="s">
        <v>188</v>
      </c>
      <c r="E75" s="3" t="s">
        <v>189</v>
      </c>
      <c r="F75" s="32">
        <v>140000</v>
      </c>
      <c r="G75" s="3"/>
      <c r="H75" s="3"/>
      <c r="I75" s="3"/>
      <c r="J75" s="4"/>
      <c r="K75" s="4"/>
      <c r="L75" s="21"/>
      <c r="M75" s="21"/>
    </row>
    <row r="76" spans="1:13" ht="25.5">
      <c r="A76" s="3" t="s">
        <v>209</v>
      </c>
      <c r="B76" s="3"/>
      <c r="C76" s="6" t="s">
        <v>210</v>
      </c>
      <c r="D76" s="3"/>
      <c r="E76" s="3"/>
      <c r="F76" s="32">
        <v>70000</v>
      </c>
      <c r="G76" s="3"/>
      <c r="H76" s="3"/>
      <c r="I76" s="3"/>
      <c r="J76" s="4"/>
      <c r="K76" s="4"/>
      <c r="L76" s="21"/>
      <c r="M76" s="21"/>
    </row>
    <row r="77" spans="1:13" ht="12.75">
      <c r="A77" s="23"/>
      <c r="B77" s="23"/>
      <c r="C77" s="24" t="s">
        <v>211</v>
      </c>
      <c r="D77" s="23"/>
      <c r="E77" s="23"/>
      <c r="F77" s="26">
        <f>SUM(F65:F76)</f>
        <v>1603499</v>
      </c>
      <c r="G77" s="23"/>
      <c r="H77" s="23"/>
      <c r="I77" s="23"/>
      <c r="J77" s="27"/>
      <c r="K77" s="27"/>
      <c r="L77" s="28"/>
      <c r="M77" s="28"/>
    </row>
    <row r="78" spans="1:13" ht="38.25">
      <c r="A78" s="3" t="s">
        <v>54</v>
      </c>
      <c r="B78" s="3"/>
      <c r="C78" s="6" t="s">
        <v>212</v>
      </c>
      <c r="D78" s="3" t="s">
        <v>213</v>
      </c>
      <c r="E78" s="3" t="s">
        <v>214</v>
      </c>
      <c r="F78" s="32">
        <v>50000</v>
      </c>
      <c r="G78" s="3"/>
      <c r="H78" s="3"/>
      <c r="I78" s="3"/>
      <c r="J78" s="4"/>
      <c r="K78" s="4"/>
      <c r="L78" s="21"/>
      <c r="M78" s="21"/>
    </row>
    <row r="79" spans="1:13" ht="38.25">
      <c r="A79" s="3" t="s">
        <v>215</v>
      </c>
      <c r="B79" s="3"/>
      <c r="C79" s="6" t="s">
        <v>216</v>
      </c>
      <c r="D79" s="3" t="s">
        <v>217</v>
      </c>
      <c r="E79" s="3" t="s">
        <v>214</v>
      </c>
      <c r="F79" s="32">
        <v>480000</v>
      </c>
      <c r="G79" s="3"/>
      <c r="H79" s="3"/>
      <c r="I79" s="3"/>
      <c r="J79" s="4"/>
      <c r="K79" s="4"/>
      <c r="L79" s="21"/>
      <c r="M79" s="21"/>
    </row>
    <row r="80" spans="1:13" ht="38.25">
      <c r="A80" s="3" t="s">
        <v>218</v>
      </c>
      <c r="B80" s="3"/>
      <c r="C80" s="6" t="s">
        <v>219</v>
      </c>
      <c r="D80" s="3" t="s">
        <v>220</v>
      </c>
      <c r="E80" s="3" t="s">
        <v>221</v>
      </c>
      <c r="F80" s="32">
        <v>400000</v>
      </c>
      <c r="G80" s="3"/>
      <c r="H80" s="3"/>
      <c r="I80" s="3"/>
      <c r="J80" s="4"/>
      <c r="K80" s="4"/>
      <c r="L80" s="21"/>
      <c r="M80" s="21"/>
    </row>
    <row r="81" spans="1:13" ht="51">
      <c r="A81" s="3" t="s">
        <v>222</v>
      </c>
      <c r="B81" s="3"/>
      <c r="C81" s="6" t="s">
        <v>223</v>
      </c>
      <c r="D81" s="3" t="s">
        <v>173</v>
      </c>
      <c r="E81" s="3" t="s">
        <v>172</v>
      </c>
      <c r="F81" s="32">
        <v>700000</v>
      </c>
      <c r="G81" s="3"/>
      <c r="H81" s="3"/>
      <c r="I81" s="3"/>
      <c r="J81" s="4"/>
      <c r="K81" s="4"/>
      <c r="L81" s="21"/>
      <c r="M81" s="21"/>
    </row>
    <row r="82" spans="1:13" ht="38.25">
      <c r="A82" s="3" t="s">
        <v>224</v>
      </c>
      <c r="B82" s="3"/>
      <c r="C82" s="6" t="s">
        <v>225</v>
      </c>
      <c r="D82" s="3" t="s">
        <v>220</v>
      </c>
      <c r="E82" s="3" t="s">
        <v>221</v>
      </c>
      <c r="F82" s="32">
        <v>300000</v>
      </c>
      <c r="G82" s="3"/>
      <c r="H82" s="3"/>
      <c r="I82" s="3"/>
      <c r="J82" s="4"/>
      <c r="K82" s="4"/>
      <c r="L82" s="21"/>
      <c r="M82" s="21"/>
    </row>
    <row r="83" spans="1:13" ht="38.25">
      <c r="A83" s="3" t="s">
        <v>226</v>
      </c>
      <c r="B83" s="3"/>
      <c r="C83" s="6" t="s">
        <v>227</v>
      </c>
      <c r="D83" s="3" t="s">
        <v>220</v>
      </c>
      <c r="E83" s="3" t="s">
        <v>221</v>
      </c>
      <c r="F83" s="32">
        <v>300000</v>
      </c>
      <c r="G83" s="3"/>
      <c r="H83" s="3"/>
      <c r="I83" s="3"/>
      <c r="J83" s="4"/>
      <c r="K83" s="4"/>
      <c r="L83" s="21"/>
      <c r="M83" s="21"/>
    </row>
    <row r="84" spans="1:13" ht="12.75">
      <c r="A84" s="23"/>
      <c r="B84" s="23"/>
      <c r="C84" s="24" t="s">
        <v>228</v>
      </c>
      <c r="D84" s="23"/>
      <c r="E84" s="23"/>
      <c r="F84" s="26">
        <f>SUM(F78:F83)</f>
        <v>2230000</v>
      </c>
      <c r="G84" s="23"/>
      <c r="H84" s="23"/>
      <c r="I84" s="23"/>
      <c r="J84" s="27"/>
      <c r="K84" s="27"/>
      <c r="L84" s="28"/>
      <c r="M84" s="28"/>
    </row>
    <row r="85" spans="1:13" ht="12.75">
      <c r="A85" s="23"/>
      <c r="B85" s="23"/>
      <c r="C85" s="24" t="s">
        <v>32</v>
      </c>
      <c r="D85" s="23"/>
      <c r="E85" s="23"/>
      <c r="F85" s="26">
        <f>SUM(F84,F77,F64,F60)</f>
        <v>7505499</v>
      </c>
      <c r="G85" s="23"/>
      <c r="H85" s="23"/>
      <c r="I85" s="23"/>
      <c r="J85" s="27"/>
      <c r="K85" s="27"/>
      <c r="L85" s="28"/>
      <c r="M85" s="28"/>
    </row>
    <row r="86" spans="1:13" ht="25.5">
      <c r="A86" s="33" t="s">
        <v>229</v>
      </c>
      <c r="B86" s="6"/>
      <c r="C86" s="34" t="s">
        <v>230</v>
      </c>
      <c r="D86" s="3" t="s">
        <v>231</v>
      </c>
      <c r="E86" s="3" t="s">
        <v>232</v>
      </c>
      <c r="F86" s="35">
        <v>500000</v>
      </c>
      <c r="G86" s="36" t="s">
        <v>40</v>
      </c>
      <c r="H86" s="3" t="s">
        <v>41</v>
      </c>
      <c r="I86" s="3" t="s">
        <v>41</v>
      </c>
      <c r="J86" s="36">
        <v>1</v>
      </c>
      <c r="K86" s="36"/>
      <c r="L86" s="37"/>
      <c r="M86" s="38"/>
    </row>
    <row r="87" spans="1:13" ht="25.5">
      <c r="A87" s="33" t="s">
        <v>233</v>
      </c>
      <c r="B87" s="6"/>
      <c r="C87" s="15" t="s">
        <v>234</v>
      </c>
      <c r="D87" s="3" t="s">
        <v>235</v>
      </c>
      <c r="E87" s="3" t="s">
        <v>236</v>
      </c>
      <c r="F87" s="32">
        <v>90000</v>
      </c>
      <c r="G87" s="36" t="s">
        <v>17</v>
      </c>
      <c r="H87" s="3" t="s">
        <v>41</v>
      </c>
      <c r="I87" s="3" t="s">
        <v>41</v>
      </c>
      <c r="J87" s="36">
        <v>1</v>
      </c>
      <c r="K87" s="36"/>
      <c r="L87" s="38"/>
      <c r="M87" s="38"/>
    </row>
    <row r="88" spans="1:13" ht="25.5">
      <c r="A88" s="33" t="s">
        <v>237</v>
      </c>
      <c r="B88" s="6"/>
      <c r="C88" s="34" t="s">
        <v>238</v>
      </c>
      <c r="D88" s="3" t="s">
        <v>231</v>
      </c>
      <c r="E88" s="3" t="s">
        <v>232</v>
      </c>
      <c r="F88" s="35">
        <v>500000</v>
      </c>
      <c r="G88" s="36" t="s">
        <v>40</v>
      </c>
      <c r="H88" s="3" t="s">
        <v>41</v>
      </c>
      <c r="I88" s="3" t="s">
        <v>41</v>
      </c>
      <c r="J88" s="36">
        <v>1</v>
      </c>
      <c r="K88" s="36"/>
      <c r="L88" s="38"/>
      <c r="M88" s="38"/>
    </row>
    <row r="89" spans="1:13" ht="25.5">
      <c r="A89" s="33" t="s">
        <v>239</v>
      </c>
      <c r="B89" s="6"/>
      <c r="C89" s="39" t="s">
        <v>240</v>
      </c>
      <c r="D89" s="3" t="s">
        <v>235</v>
      </c>
      <c r="E89" s="3" t="s">
        <v>236</v>
      </c>
      <c r="F89" s="35">
        <v>240000</v>
      </c>
      <c r="G89" s="36" t="s">
        <v>17</v>
      </c>
      <c r="H89" s="3" t="s">
        <v>41</v>
      </c>
      <c r="I89" s="3" t="s">
        <v>41</v>
      </c>
      <c r="J89" s="36">
        <v>1</v>
      </c>
      <c r="K89" s="36"/>
      <c r="L89" s="38"/>
      <c r="M89" s="38"/>
    </row>
    <row r="90" spans="1:13" ht="38.25">
      <c r="A90" s="33" t="s">
        <v>241</v>
      </c>
      <c r="B90" s="6"/>
      <c r="C90" s="15" t="s">
        <v>242</v>
      </c>
      <c r="D90" s="3" t="s">
        <v>235</v>
      </c>
      <c r="E90" s="3" t="s">
        <v>236</v>
      </c>
      <c r="F90" s="35">
        <v>240000</v>
      </c>
      <c r="G90" s="36" t="s">
        <v>40</v>
      </c>
      <c r="H90" s="3" t="s">
        <v>41</v>
      </c>
      <c r="I90" s="3" t="s">
        <v>41</v>
      </c>
      <c r="J90" s="36">
        <v>1</v>
      </c>
      <c r="K90" s="36"/>
      <c r="L90" s="38"/>
      <c r="M90" s="38"/>
    </row>
    <row r="91" spans="1:13" ht="25.5">
      <c r="A91" s="33" t="s">
        <v>243</v>
      </c>
      <c r="B91" s="6"/>
      <c r="C91" s="15" t="s">
        <v>244</v>
      </c>
      <c r="D91" s="3" t="s">
        <v>235</v>
      </c>
      <c r="E91" s="3" t="s">
        <v>236</v>
      </c>
      <c r="F91" s="35">
        <v>200000</v>
      </c>
      <c r="G91" s="36" t="s">
        <v>40</v>
      </c>
      <c r="H91" s="3" t="s">
        <v>41</v>
      </c>
      <c r="I91" s="3" t="s">
        <v>41</v>
      </c>
      <c r="J91" s="36">
        <v>1</v>
      </c>
      <c r="K91" s="36"/>
      <c r="L91" s="38"/>
      <c r="M91" s="38"/>
    </row>
    <row r="92" spans="1:13" ht="25.5">
      <c r="A92" s="33" t="s">
        <v>245</v>
      </c>
      <c r="B92" s="6"/>
      <c r="C92" s="15" t="s">
        <v>246</v>
      </c>
      <c r="D92" s="3" t="s">
        <v>235</v>
      </c>
      <c r="E92" s="3" t="s">
        <v>236</v>
      </c>
      <c r="F92" s="35">
        <v>200000</v>
      </c>
      <c r="G92" s="36" t="s">
        <v>17</v>
      </c>
      <c r="H92" s="3" t="s">
        <v>41</v>
      </c>
      <c r="I92" s="3" t="s">
        <v>41</v>
      </c>
      <c r="J92" s="36">
        <v>1</v>
      </c>
      <c r="K92" s="36"/>
      <c r="L92" s="38"/>
      <c r="M92" s="38"/>
    </row>
    <row r="93" spans="1:13" ht="38.25">
      <c r="A93" s="33" t="s">
        <v>247</v>
      </c>
      <c r="B93" s="6"/>
      <c r="C93" s="15" t="s">
        <v>248</v>
      </c>
      <c r="D93" s="3" t="s">
        <v>235</v>
      </c>
      <c r="E93" s="3" t="s">
        <v>236</v>
      </c>
      <c r="F93" s="35">
        <v>240000</v>
      </c>
      <c r="G93" s="36" t="s">
        <v>40</v>
      </c>
      <c r="H93" s="3" t="s">
        <v>41</v>
      </c>
      <c r="I93" s="3" t="s">
        <v>41</v>
      </c>
      <c r="J93" s="36">
        <v>1</v>
      </c>
      <c r="K93" s="36"/>
      <c r="L93" s="38"/>
      <c r="M93" s="38"/>
    </row>
    <row r="94" spans="1:13" ht="25.5">
      <c r="A94" s="33" t="s">
        <v>249</v>
      </c>
      <c r="B94" s="6"/>
      <c r="C94" s="15" t="s">
        <v>250</v>
      </c>
      <c r="D94" s="3" t="s">
        <v>235</v>
      </c>
      <c r="E94" s="3" t="s">
        <v>236</v>
      </c>
      <c r="F94" s="32">
        <v>90000</v>
      </c>
      <c r="G94" s="36" t="s">
        <v>17</v>
      </c>
      <c r="H94" s="3" t="s">
        <v>41</v>
      </c>
      <c r="I94" s="3" t="s">
        <v>41</v>
      </c>
      <c r="J94" s="36">
        <v>1</v>
      </c>
      <c r="K94" s="36"/>
      <c r="L94" s="38"/>
      <c r="M94" s="38"/>
    </row>
    <row r="95" spans="1:13" ht="25.5">
      <c r="A95" s="33" t="s">
        <v>251</v>
      </c>
      <c r="B95" s="6"/>
      <c r="C95" s="15" t="s">
        <v>252</v>
      </c>
      <c r="D95" s="3" t="s">
        <v>231</v>
      </c>
      <c r="E95" s="3" t="s">
        <v>232</v>
      </c>
      <c r="F95" s="32">
        <v>164500</v>
      </c>
      <c r="G95" s="36" t="s">
        <v>17</v>
      </c>
      <c r="H95" s="3" t="s">
        <v>41</v>
      </c>
      <c r="I95" s="3" t="s">
        <v>41</v>
      </c>
      <c r="J95" s="36">
        <v>1</v>
      </c>
      <c r="K95" s="36"/>
      <c r="L95" s="38"/>
      <c r="M95" s="38"/>
    </row>
    <row r="96" spans="1:13" ht="12.75">
      <c r="A96" s="23"/>
      <c r="B96" s="23"/>
      <c r="C96" s="24" t="s">
        <v>35</v>
      </c>
      <c r="D96" s="23"/>
      <c r="E96" s="23"/>
      <c r="F96" s="26">
        <f>SUM(F86:F95)</f>
        <v>2464500</v>
      </c>
      <c r="G96" s="23"/>
      <c r="H96" s="23"/>
      <c r="I96" s="23"/>
      <c r="J96" s="27"/>
      <c r="K96" s="27"/>
      <c r="L96" s="28"/>
      <c r="M96" s="28"/>
    </row>
    <row r="97" spans="1:13" ht="38.25">
      <c r="A97" s="33" t="s">
        <v>253</v>
      </c>
      <c r="B97" s="6"/>
      <c r="C97" s="15" t="s">
        <v>254</v>
      </c>
      <c r="D97" s="3" t="s">
        <v>255</v>
      </c>
      <c r="E97" s="3" t="s">
        <v>256</v>
      </c>
      <c r="F97" s="32">
        <v>850000</v>
      </c>
      <c r="G97" s="36" t="s">
        <v>91</v>
      </c>
      <c r="H97" s="3" t="s">
        <v>164</v>
      </c>
      <c r="I97" s="3" t="s">
        <v>41</v>
      </c>
      <c r="J97" s="36">
        <v>1</v>
      </c>
      <c r="K97" s="36" t="s">
        <v>165</v>
      </c>
      <c r="L97" s="38" t="s">
        <v>257</v>
      </c>
      <c r="M97" s="38" t="s">
        <v>258</v>
      </c>
    </row>
    <row r="98" spans="1:13" ht="12.75">
      <c r="A98" s="23"/>
      <c r="B98" s="23"/>
      <c r="C98" s="24" t="s">
        <v>259</v>
      </c>
      <c r="D98" s="23"/>
      <c r="E98" s="23"/>
      <c r="F98" s="26">
        <f>SUM(F97)</f>
        <v>850000</v>
      </c>
      <c r="G98" s="23"/>
      <c r="H98" s="23"/>
      <c r="I98" s="23"/>
      <c r="J98" s="27"/>
      <c r="K98" s="27"/>
      <c r="L98" s="28"/>
      <c r="M98" s="28"/>
    </row>
    <row r="99" spans="3:6" ht="27.75" customHeight="1" thickBot="1">
      <c r="C99" s="51" t="s">
        <v>269</v>
      </c>
      <c r="D99" s="62"/>
      <c r="E99" s="62"/>
      <c r="F99" s="61">
        <f>SUM(F98,F96,F85,F57,F11)</f>
        <v>23273587</v>
      </c>
    </row>
    <row r="100" ht="13.5" thickTop="1"/>
    <row r="101" spans="3:6" ht="25.5">
      <c r="C101" s="49" t="s">
        <v>260</v>
      </c>
      <c r="E101" s="49" t="s">
        <v>261</v>
      </c>
      <c r="F101" s="50" t="s">
        <v>262</v>
      </c>
    </row>
    <row r="102" spans="3:6" ht="12.75">
      <c r="C102" s="41" t="s">
        <v>263</v>
      </c>
      <c r="E102" s="45">
        <v>0.2</v>
      </c>
      <c r="F102" s="42">
        <v>4480895</v>
      </c>
    </row>
    <row r="103" spans="3:6" ht="12.75">
      <c r="C103" s="41" t="s">
        <v>264</v>
      </c>
      <c r="E103" s="45">
        <v>0.335</v>
      </c>
      <c r="F103" s="42">
        <v>7505499</v>
      </c>
    </row>
    <row r="104" spans="3:6" ht="12.75">
      <c r="C104" s="41" t="s">
        <v>265</v>
      </c>
      <c r="E104" s="45">
        <v>0.355</v>
      </c>
      <c r="F104" s="42">
        <v>7953588</v>
      </c>
    </row>
    <row r="105" spans="3:6" ht="12.75">
      <c r="C105" s="41" t="s">
        <v>266</v>
      </c>
      <c r="E105" s="45">
        <v>0.11</v>
      </c>
      <c r="F105" s="42">
        <v>2464492</v>
      </c>
    </row>
    <row r="106" spans="3:6" ht="12.75">
      <c r="C106" s="43" t="s">
        <v>267</v>
      </c>
      <c r="E106" s="46">
        <v>1</v>
      </c>
      <c r="F106" s="44">
        <v>22404474</v>
      </c>
    </row>
    <row r="108" spans="3:6" ht="12.75">
      <c r="C108" s="47" t="s">
        <v>268</v>
      </c>
      <c r="F108" s="48">
        <v>850000</v>
      </c>
    </row>
    <row r="110" spans="3:6" ht="29.25" customHeight="1" thickBot="1">
      <c r="C110" s="65" t="s">
        <v>270</v>
      </c>
      <c r="D110" s="63"/>
      <c r="E110" s="63"/>
      <c r="F110" s="64">
        <f>SUM(F106,F108)</f>
        <v>23254474</v>
      </c>
    </row>
    <row r="111" ht="13.5" thickTop="1"/>
  </sheetData>
  <mergeCells count="11">
    <mergeCell ref="L5:M5"/>
    <mergeCell ref="D5:E5"/>
    <mergeCell ref="H5:I5"/>
    <mergeCell ref="J5:J6"/>
    <mergeCell ref="K5:K6"/>
    <mergeCell ref="F5:F6"/>
    <mergeCell ref="G5:G6"/>
    <mergeCell ref="A3:F3"/>
    <mergeCell ref="A5:A6"/>
    <mergeCell ref="B5:B6"/>
    <mergeCell ref="C5:C6"/>
  </mergeCells>
  <printOptions horizontalCentered="1"/>
  <pageMargins left="0.1968503937007874" right="0.1968503937007874" top="0.1968503937007874" bottom="0.1968503937007874" header="0.1968503937007874" footer="0.196850393700787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6"/>
  <sheetViews>
    <sheetView zoomScale="75" zoomScaleNormal="75" workbookViewId="0" topLeftCell="A19">
      <selection activeCell="B35" sqref="B35"/>
    </sheetView>
  </sheetViews>
  <sheetFormatPr defaultColWidth="9.140625" defaultRowHeight="12.75"/>
  <cols>
    <col min="1" max="1" width="8.7109375" style="1" customWidth="1"/>
    <col min="2" max="2" width="15.7109375" style="1" customWidth="1"/>
    <col min="3" max="3" width="63.00390625" style="1" customWidth="1"/>
    <col min="4" max="4" width="22.57421875" style="1" customWidth="1"/>
    <col min="5" max="16384" width="8.8515625" style="1" customWidth="1"/>
  </cols>
  <sheetData>
    <row r="1" ht="12.75" customHeight="1"/>
    <row r="2" spans="1:6" ht="29.25" customHeight="1">
      <c r="A2" s="75" t="s">
        <v>272</v>
      </c>
      <c r="B2" s="75"/>
      <c r="C2" s="75"/>
      <c r="D2" s="75"/>
      <c r="E2" s="66"/>
      <c r="F2" s="66"/>
    </row>
    <row r="3" spans="1:6" ht="57" customHeight="1">
      <c r="A3" s="76" t="s">
        <v>273</v>
      </c>
      <c r="B3" s="76"/>
      <c r="C3" s="76"/>
      <c r="D3" s="76"/>
      <c r="E3" s="67"/>
      <c r="F3" s="67"/>
    </row>
    <row r="4" spans="1:4" ht="12.75">
      <c r="A4" s="2"/>
      <c r="B4" s="2"/>
      <c r="C4" s="2"/>
      <c r="D4" s="2"/>
    </row>
    <row r="5" spans="1:4" ht="24.75" customHeight="1">
      <c r="A5" s="77" t="s">
        <v>0</v>
      </c>
      <c r="B5" s="77" t="s">
        <v>1</v>
      </c>
      <c r="C5" s="77" t="s">
        <v>2</v>
      </c>
      <c r="D5" s="77" t="s">
        <v>4</v>
      </c>
    </row>
    <row r="6" spans="1:4" ht="12.75">
      <c r="A6" s="77"/>
      <c r="B6" s="77"/>
      <c r="C6" s="77"/>
      <c r="D6" s="77"/>
    </row>
    <row r="7" spans="1:4" ht="25.5">
      <c r="A7" s="5"/>
      <c r="B7" s="3"/>
      <c r="C7" s="6" t="s">
        <v>16</v>
      </c>
      <c r="D7" s="7">
        <v>20000</v>
      </c>
    </row>
    <row r="8" spans="1:4" ht="25.5">
      <c r="A8" s="5"/>
      <c r="B8" s="3"/>
      <c r="C8" s="6" t="s">
        <v>18</v>
      </c>
      <c r="D8" s="7">
        <v>50000</v>
      </c>
    </row>
    <row r="9" spans="1:4" ht="25.5">
      <c r="A9" s="5"/>
      <c r="B9" s="3"/>
      <c r="C9" s="6" t="s">
        <v>19</v>
      </c>
      <c r="D9" s="7">
        <v>20000</v>
      </c>
    </row>
    <row r="10" spans="1:4" ht="25.5">
      <c r="A10" s="5"/>
      <c r="B10" s="3"/>
      <c r="C10" s="6" t="s">
        <v>20</v>
      </c>
      <c r="D10" s="7">
        <v>148000</v>
      </c>
    </row>
    <row r="11" spans="1:4" ht="25.5">
      <c r="A11" s="5"/>
      <c r="B11" s="3"/>
      <c r="C11" s="6" t="s">
        <v>21</v>
      </c>
      <c r="D11" s="7">
        <v>120000</v>
      </c>
    </row>
    <row r="12" spans="1:4" ht="25.5">
      <c r="A12" s="5"/>
      <c r="B12" s="3"/>
      <c r="C12" s="6" t="s">
        <v>22</v>
      </c>
      <c r="D12" s="7">
        <v>50000</v>
      </c>
    </row>
    <row r="13" spans="1:4" ht="25.5">
      <c r="A13" s="5"/>
      <c r="B13" s="3"/>
      <c r="C13" s="6" t="s">
        <v>23</v>
      </c>
      <c r="D13" s="7">
        <v>50000</v>
      </c>
    </row>
    <row r="14" spans="1:4" ht="25.5">
      <c r="A14" s="5"/>
      <c r="B14" s="3"/>
      <c r="C14" s="6" t="s">
        <v>24</v>
      </c>
      <c r="D14" s="8">
        <v>15000</v>
      </c>
    </row>
    <row r="15" spans="1:4" ht="38.25">
      <c r="A15" s="5"/>
      <c r="B15" s="3"/>
      <c r="C15" s="6" t="s">
        <v>25</v>
      </c>
      <c r="D15" s="8">
        <v>15000</v>
      </c>
    </row>
    <row r="16" spans="1:4" ht="25.5">
      <c r="A16" s="5"/>
      <c r="B16" s="3"/>
      <c r="C16" s="6" t="s">
        <v>26</v>
      </c>
      <c r="D16" s="8">
        <v>10000</v>
      </c>
    </row>
    <row r="17" spans="1:4" ht="25.5">
      <c r="A17" s="5"/>
      <c r="B17" s="3"/>
      <c r="C17" s="6" t="s">
        <v>27</v>
      </c>
      <c r="D17" s="8">
        <v>50000</v>
      </c>
    </row>
    <row r="18" spans="1:4" ht="25.5">
      <c r="A18" s="5"/>
      <c r="B18" s="3"/>
      <c r="C18" s="6" t="s">
        <v>28</v>
      </c>
      <c r="D18" s="8">
        <v>15000</v>
      </c>
    </row>
    <row r="19" spans="1:4" s="12" customFormat="1" ht="27.75" customHeight="1">
      <c r="A19" s="9"/>
      <c r="B19" s="9"/>
      <c r="C19" s="10" t="s">
        <v>29</v>
      </c>
      <c r="D19" s="11">
        <f>SUM(D7:D18)</f>
        <v>563000</v>
      </c>
    </row>
    <row r="20" spans="1:4" ht="63.75" customHeight="1">
      <c r="A20" s="3" t="s">
        <v>30</v>
      </c>
      <c r="B20" s="3"/>
      <c r="C20" s="6" t="s">
        <v>31</v>
      </c>
      <c r="D20" s="13">
        <v>941520</v>
      </c>
    </row>
    <row r="21" spans="1:4" s="12" customFormat="1" ht="27.75" customHeight="1">
      <c r="A21" s="9"/>
      <c r="B21" s="9"/>
      <c r="C21" s="10" t="s">
        <v>32</v>
      </c>
      <c r="D21" s="11">
        <f>SUM(D20)</f>
        <v>941520</v>
      </c>
    </row>
    <row r="22" spans="1:4" ht="38.25">
      <c r="A22" s="14" t="s">
        <v>33</v>
      </c>
      <c r="B22" s="3"/>
      <c r="C22" s="15" t="s">
        <v>34</v>
      </c>
      <c r="D22" s="16">
        <v>309156</v>
      </c>
    </row>
    <row r="23" spans="1:4" s="12" customFormat="1" ht="27.75" customHeight="1">
      <c r="A23" s="9"/>
      <c r="B23" s="9"/>
      <c r="C23" s="10" t="s">
        <v>35</v>
      </c>
      <c r="D23" s="11">
        <f>SUM(D22)</f>
        <v>309156</v>
      </c>
    </row>
    <row r="24" spans="1:4" ht="25.5">
      <c r="A24" s="14" t="s">
        <v>36</v>
      </c>
      <c r="B24" s="3"/>
      <c r="C24" s="15" t="s">
        <v>37</v>
      </c>
      <c r="D24" s="16">
        <v>800000</v>
      </c>
    </row>
    <row r="25" spans="1:4" ht="12.75">
      <c r="A25" s="14" t="s">
        <v>42</v>
      </c>
      <c r="B25" s="3"/>
      <c r="C25" s="15" t="s">
        <v>43</v>
      </c>
      <c r="D25" s="16">
        <v>100000</v>
      </c>
    </row>
    <row r="26" spans="1:4" ht="25.5">
      <c r="A26" s="14" t="s">
        <v>44</v>
      </c>
      <c r="B26" s="3"/>
      <c r="C26" s="15" t="s">
        <v>45</v>
      </c>
      <c r="D26" s="16">
        <v>97730</v>
      </c>
    </row>
    <row r="27" spans="1:4" s="12" customFormat="1" ht="27.75" customHeight="1">
      <c r="A27" s="9"/>
      <c r="B27" s="9"/>
      <c r="C27" s="10" t="s">
        <v>46</v>
      </c>
      <c r="D27" s="11">
        <f>SUM(D24:D26)</f>
        <v>997730</v>
      </c>
    </row>
    <row r="28" spans="3:4" ht="27" customHeight="1" thickBot="1">
      <c r="C28" s="51" t="s">
        <v>269</v>
      </c>
      <c r="D28" s="52">
        <f>SUM(D27,D23,D21,D19)</f>
        <v>2811406</v>
      </c>
    </row>
    <row r="29" ht="13.5" thickTop="1"/>
    <row r="31" spans="2:4" ht="19.5" customHeight="1">
      <c r="B31" s="53" t="s">
        <v>260</v>
      </c>
      <c r="C31" s="54" t="s">
        <v>261</v>
      </c>
      <c r="D31" s="54" t="s">
        <v>262</v>
      </c>
    </row>
    <row r="32" spans="2:4" ht="19.5" customHeight="1">
      <c r="B32" s="55" t="s">
        <v>263</v>
      </c>
      <c r="C32" s="56">
        <v>0.2</v>
      </c>
      <c r="D32" s="57">
        <v>562101</v>
      </c>
    </row>
    <row r="33" spans="2:4" ht="19.5" customHeight="1">
      <c r="B33" s="55" t="s">
        <v>264</v>
      </c>
      <c r="C33" s="56">
        <v>0.335</v>
      </c>
      <c r="D33" s="57">
        <v>941520</v>
      </c>
    </row>
    <row r="34" spans="2:4" ht="19.5" customHeight="1">
      <c r="B34" s="55" t="s">
        <v>265</v>
      </c>
      <c r="C34" s="56">
        <v>0.355</v>
      </c>
      <c r="D34" s="57">
        <v>997730</v>
      </c>
    </row>
    <row r="35" spans="2:4" ht="19.5" customHeight="1">
      <c r="B35" s="55" t="s">
        <v>266</v>
      </c>
      <c r="C35" s="56">
        <v>0.11</v>
      </c>
      <c r="D35" s="57">
        <v>309156</v>
      </c>
    </row>
    <row r="36" spans="2:4" ht="45.75" thickBot="1">
      <c r="B36" s="58" t="s">
        <v>271</v>
      </c>
      <c r="C36" s="59">
        <v>1</v>
      </c>
      <c r="D36" s="60">
        <v>2810507</v>
      </c>
    </row>
    <row r="37" ht="13.5" thickTop="1"/>
    <row r="241" ht="12.75" customHeight="1"/>
  </sheetData>
  <mergeCells count="6">
    <mergeCell ref="A2:D2"/>
    <mergeCell ref="A3:D3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75" r:id="rId1"/>
  <rowBreaks count="1" manualBreakCount="1">
    <brk id="2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 - 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Bocchi</dc:creator>
  <cp:keywords/>
  <dc:description/>
  <cp:lastModifiedBy>assistenza</cp:lastModifiedBy>
  <cp:lastPrinted>2007-07-18T08:08:30Z</cp:lastPrinted>
  <dcterms:created xsi:type="dcterms:W3CDTF">2007-07-13T07:37:44Z</dcterms:created>
  <dcterms:modified xsi:type="dcterms:W3CDTF">2007-07-18T08:09:55Z</dcterms:modified>
  <cp:category/>
  <cp:version/>
  <cp:contentType/>
  <cp:contentStatus/>
</cp:coreProperties>
</file>